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1"/>
  </bookViews>
  <sheets>
    <sheet name="данные для публички новые" sheetId="3" r:id="rId1"/>
    <sheet name="Расчет публички новый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4" l="1"/>
  <c r="B15" i="4"/>
  <c r="B14" i="4"/>
  <c r="B13" i="4"/>
  <c r="B12" i="4"/>
  <c r="B11" i="4"/>
  <c r="B10" i="4"/>
  <c r="B9" i="4"/>
  <c r="C5" i="4"/>
  <c r="B2" i="4"/>
  <c r="B3" i="4"/>
  <c r="D18" i="3"/>
  <c r="D16" i="3"/>
  <c r="D17" i="3" s="1"/>
  <c r="C16" i="3"/>
  <c r="B8" i="4" l="1"/>
  <c r="B7" i="4" l="1"/>
  <c r="C7" i="4" s="1"/>
</calcChain>
</file>

<file path=xl/sharedStrings.xml><?xml version="1.0" encoding="utf-8"?>
<sst xmlns="http://schemas.openxmlformats.org/spreadsheetml/2006/main" count="64" uniqueCount="53">
  <si>
    <t>ДЕБИТОРСКАЯ ЗАДОЛЖЕННОСТЬ (ПРАВА ТРЕБОВАНИЯ) ДОЛЖНИКА</t>
  </si>
  <si>
    <t>Наименование дебитора</t>
  </si>
  <si>
    <t>Размер дебиторской задолженности, руб.</t>
  </si>
  <si>
    <t>Начальная цена продажи, руб.</t>
  </si>
  <si>
    <t>ПАО «Мотовилихинские заводы»</t>
  </si>
  <si>
    <t>ОАО «Уренгойнефтегазгеология»</t>
  </si>
  <si>
    <t>Итого:</t>
  </si>
  <si>
    <t xml:space="preserve">Состав Лота №1 </t>
  </si>
  <si>
    <t>ЗАО «Спец Сталь»</t>
  </si>
  <si>
    <t xml:space="preserve">ООО ТД «МЕТЭКС» </t>
  </si>
  <si>
    <t xml:space="preserve">ФГУП «Машзавод им. Ф.Э. Дзержинского» </t>
  </si>
  <si>
    <t xml:space="preserve">УП «Стальмашторг» </t>
  </si>
  <si>
    <t>ОАО «Ржевский Краностроительный завод»</t>
  </si>
  <si>
    <t>ООО «Третий Спецмаш»</t>
  </si>
  <si>
    <t>ООО МЗ «Камасталь»</t>
  </si>
  <si>
    <t>ООО «Тепло-М»</t>
  </si>
  <si>
    <t xml:space="preserve">Дебиторская здолженность ЗАО ТД МЗ </t>
  </si>
  <si>
    <t>НЦ на повторных торгах</t>
  </si>
  <si>
    <t>2 период</t>
  </si>
  <si>
    <t>3 период</t>
  </si>
  <si>
    <t>4 период</t>
  </si>
  <si>
    <t>5 период</t>
  </si>
  <si>
    <t>6 период</t>
  </si>
  <si>
    <t>7 период</t>
  </si>
  <si>
    <t>8 период</t>
  </si>
  <si>
    <t xml:space="preserve">Шаг понижения: </t>
  </si>
  <si>
    <t>Период понижения</t>
  </si>
  <si>
    <t>Цена отсечения</t>
  </si>
  <si>
    <t xml:space="preserve">НЦ </t>
  </si>
  <si>
    <t>Публичные торги</t>
  </si>
  <si>
    <t>1 период</t>
  </si>
  <si>
    <t>9 период</t>
  </si>
  <si>
    <t>10 период</t>
  </si>
  <si>
    <t>3 рабочих дня</t>
  </si>
  <si>
    <t>Да</t>
  </si>
  <si>
    <r>
      <t xml:space="preserve">Текущий статус выскания </t>
    </r>
    <r>
      <rPr>
        <sz val="10"/>
        <color theme="1"/>
        <rFont val="Times New Roman"/>
        <family val="1"/>
        <charset val="204"/>
      </rPr>
      <t>(принятые меры, этап взыскания)</t>
    </r>
  </si>
  <si>
    <r>
      <t xml:space="preserve">Компания входит в контур ГК Ростех </t>
    </r>
    <r>
      <rPr>
        <sz val="10"/>
        <color theme="1"/>
        <rFont val="Times New Roman"/>
        <family val="1"/>
        <charset val="204"/>
      </rPr>
      <t>(да/нет)</t>
    </r>
  </si>
  <si>
    <r>
      <t xml:space="preserve">Требования на сумму 48 639 714,08 руб. включены в 3ю очер.РТК.
Требования на сумму 20 002 896,11 руб. учтены в РТТК.
</t>
    </r>
    <r>
      <rPr>
        <sz val="10"/>
        <color rgb="FFFF0000"/>
        <rFont val="Calibri"/>
        <family val="2"/>
        <charset val="204"/>
        <scheme val="minor"/>
      </rPr>
      <t xml:space="preserve">В файле ДЗ на 31.05.2019 указано было "заявляться в реестр текущих и просуживать, заявляться за реестр" - что сделано, какой этап и на какую сумму. </t>
    </r>
  </si>
  <si>
    <t>включены в 3ю очер.РТК А81-2738/2012 от 17.09.13</t>
  </si>
  <si>
    <t>в ликвидации Республика Беларусь. Судебный приказ от 08.09.2014</t>
  </si>
  <si>
    <t>включены в 3ю очер.РТК А50-43610/05</t>
  </si>
  <si>
    <t>включены в 3ю очер.РТК А66-10750/2015</t>
  </si>
  <si>
    <t>включены в 3ю очер.РТК А50-23399/2016</t>
  </si>
  <si>
    <t>долг не просужен, подписан акт сверки</t>
  </si>
  <si>
    <t>исполнительное производство окончено без исполнения. А50-23566/2016</t>
  </si>
  <si>
    <t>нет</t>
  </si>
  <si>
    <t>Байрамов Р.Н.</t>
  </si>
  <si>
    <t>временный управляющий, подан иск, решения пока нет</t>
  </si>
  <si>
    <t>исковые заявления поданы, решения еще нет</t>
  </si>
  <si>
    <r>
      <t xml:space="preserve">мировое соглашение до декабря </t>
    </r>
    <r>
      <rPr>
        <b/>
        <sz val="10"/>
        <color theme="1"/>
        <rFont val="Calibri"/>
        <family val="2"/>
        <charset val="204"/>
        <scheme val="minor"/>
      </rPr>
      <t>2021</t>
    </r>
    <r>
      <rPr>
        <sz val="10"/>
        <color theme="1"/>
        <rFont val="Calibri"/>
        <family val="2"/>
        <scheme val="minor"/>
      </rPr>
      <t xml:space="preserve"> г. А40-56227/15-18-204 Б от 30.11.18</t>
    </r>
  </si>
  <si>
    <t>ООО МГМ</t>
  </si>
  <si>
    <t>Итого общая начальная продажная стоимость на первых торгах Лота № 1</t>
  </si>
  <si>
    <t>Итого общая начальная продажная стоимость на повторных торгах Лота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</si>
</sst>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center" wrapText="1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4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wrapText="1"/>
    </xf>
    <xf numFmtId="9" fontId="5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9" fontId="5" fillId="0" borderId="1" xfId="1" applyFont="1" applyBorder="1" applyAlignment="1">
      <alignment horizontal="left"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zoomScale="120" zoomScaleNormal="120" workbookViewId="0">
      <selection activeCell="D16" sqref="D16"/>
    </sheetView>
  </sheetViews>
  <sheetFormatPr defaultRowHeight="15" x14ac:dyDescent="0.25"/>
  <cols>
    <col min="1" max="1" width="10.5703125" style="1" customWidth="1"/>
    <col min="2" max="2" width="33" bestFit="1" customWidth="1"/>
    <col min="3" max="3" width="30.28515625" style="2" customWidth="1"/>
    <col min="4" max="4" width="16.7109375" style="2" customWidth="1"/>
    <col min="5" max="5" width="69.42578125" customWidth="1"/>
    <col min="6" max="6" width="18.28515625" customWidth="1"/>
    <col min="7" max="7" width="44.140625" customWidth="1"/>
  </cols>
  <sheetData>
    <row r="2" spans="1:7" x14ac:dyDescent="0.25">
      <c r="A2" s="33" t="s">
        <v>0</v>
      </c>
      <c r="B2" s="33"/>
      <c r="C2" s="33"/>
      <c r="D2" s="33"/>
      <c r="E2" s="34" t="s">
        <v>35</v>
      </c>
      <c r="F2" s="33" t="s">
        <v>36</v>
      </c>
    </row>
    <row r="3" spans="1:7" s="3" customFormat="1" ht="29.25" customHeight="1" x14ac:dyDescent="0.25">
      <c r="A3" s="31" t="s">
        <v>7</v>
      </c>
      <c r="B3" s="31" t="s">
        <v>1</v>
      </c>
      <c r="C3" s="18" t="s">
        <v>2</v>
      </c>
      <c r="D3" s="18" t="s">
        <v>3</v>
      </c>
      <c r="E3" s="35"/>
      <c r="F3" s="33"/>
    </row>
    <row r="4" spans="1:7" ht="51" x14ac:dyDescent="0.25">
      <c r="A4" s="19">
        <v>1</v>
      </c>
      <c r="B4" s="20" t="s">
        <v>4</v>
      </c>
      <c r="C4" s="21">
        <v>168708850.90000001</v>
      </c>
      <c r="D4" s="21">
        <v>168708850.90000001</v>
      </c>
      <c r="E4" s="23" t="s">
        <v>37</v>
      </c>
      <c r="F4" s="24" t="s">
        <v>34</v>
      </c>
      <c r="G4" t="s">
        <v>48</v>
      </c>
    </row>
    <row r="5" spans="1:7" x14ac:dyDescent="0.25">
      <c r="A5" s="19">
        <v>2</v>
      </c>
      <c r="B5" s="20" t="s">
        <v>5</v>
      </c>
      <c r="C5" s="21">
        <v>3091378.78</v>
      </c>
      <c r="D5" s="22">
        <v>3091378.78</v>
      </c>
      <c r="E5" s="25" t="s">
        <v>38</v>
      </c>
      <c r="F5" s="26" t="s">
        <v>45</v>
      </c>
    </row>
    <row r="6" spans="1:7" x14ac:dyDescent="0.25">
      <c r="A6" s="19">
        <v>3</v>
      </c>
      <c r="B6" s="20" t="s">
        <v>8</v>
      </c>
      <c r="C6" s="21">
        <v>276644.36</v>
      </c>
      <c r="D6" s="22">
        <v>276644.36</v>
      </c>
      <c r="E6" s="25" t="s">
        <v>44</v>
      </c>
      <c r="F6" s="26" t="s">
        <v>45</v>
      </c>
    </row>
    <row r="7" spans="1:7" x14ac:dyDescent="0.25">
      <c r="A7" s="19">
        <v>4</v>
      </c>
      <c r="B7" s="20" t="s">
        <v>9</v>
      </c>
      <c r="C7" s="21">
        <v>8743099.1400000006</v>
      </c>
      <c r="D7" s="21">
        <v>8743099.1400000006</v>
      </c>
      <c r="E7" s="25" t="s">
        <v>49</v>
      </c>
      <c r="F7" s="26" t="s">
        <v>45</v>
      </c>
    </row>
    <row r="8" spans="1:7" ht="25.5" x14ac:dyDescent="0.25">
      <c r="A8" s="19">
        <v>5</v>
      </c>
      <c r="B8" s="20" t="s">
        <v>10</v>
      </c>
      <c r="C8" s="21">
        <v>171212.1</v>
      </c>
      <c r="D8" s="22">
        <v>171212.1</v>
      </c>
      <c r="E8" s="25" t="s">
        <v>40</v>
      </c>
      <c r="F8" s="26" t="s">
        <v>45</v>
      </c>
    </row>
    <row r="9" spans="1:7" x14ac:dyDescent="0.25">
      <c r="A9" s="19">
        <v>6</v>
      </c>
      <c r="B9" s="20" t="s">
        <v>11</v>
      </c>
      <c r="C9" s="21">
        <v>385152.38</v>
      </c>
      <c r="D9" s="22">
        <v>385152.38</v>
      </c>
      <c r="E9" s="25" t="s">
        <v>39</v>
      </c>
      <c r="F9" s="26" t="s">
        <v>45</v>
      </c>
    </row>
    <row r="10" spans="1:7" ht="25.5" x14ac:dyDescent="0.25">
      <c r="A10" s="19">
        <v>7</v>
      </c>
      <c r="B10" s="27" t="s">
        <v>12</v>
      </c>
      <c r="C10" s="21">
        <v>3405617.67</v>
      </c>
      <c r="D10" s="22">
        <v>3405617.67</v>
      </c>
      <c r="E10" s="25" t="s">
        <v>41</v>
      </c>
      <c r="F10" s="26" t="s">
        <v>45</v>
      </c>
    </row>
    <row r="11" spans="1:7" x14ac:dyDescent="0.25">
      <c r="A11" s="19">
        <v>8</v>
      </c>
      <c r="B11" s="27" t="s">
        <v>13</v>
      </c>
      <c r="C11" s="21">
        <v>881980.5</v>
      </c>
      <c r="D11" s="22">
        <v>881980.5</v>
      </c>
      <c r="E11" s="25" t="s">
        <v>42</v>
      </c>
      <c r="F11" s="26" t="s">
        <v>34</v>
      </c>
    </row>
    <row r="12" spans="1:7" x14ac:dyDescent="0.25">
      <c r="A12" s="19">
        <v>9</v>
      </c>
      <c r="B12" s="20" t="s">
        <v>14</v>
      </c>
      <c r="C12" s="21">
        <v>115773.62</v>
      </c>
      <c r="D12" s="22">
        <v>115773.62</v>
      </c>
      <c r="E12" s="25"/>
      <c r="F12" s="24" t="s">
        <v>34</v>
      </c>
    </row>
    <row r="13" spans="1:7" x14ac:dyDescent="0.25">
      <c r="A13" s="19">
        <v>10</v>
      </c>
      <c r="B13" s="20" t="s">
        <v>15</v>
      </c>
      <c r="C13" s="21">
        <v>2401.62</v>
      </c>
      <c r="D13" s="22">
        <v>2401.62</v>
      </c>
      <c r="E13" s="25" t="s">
        <v>43</v>
      </c>
      <c r="F13" s="24" t="s">
        <v>34</v>
      </c>
    </row>
    <row r="14" spans="1:7" x14ac:dyDescent="0.25">
      <c r="A14" s="19">
        <v>11</v>
      </c>
      <c r="B14" s="20" t="s">
        <v>50</v>
      </c>
      <c r="C14" s="21">
        <v>39203390.909999996</v>
      </c>
      <c r="D14" s="21">
        <v>39203390.909999996</v>
      </c>
      <c r="E14" s="25" t="s">
        <v>43</v>
      </c>
      <c r="F14" s="24" t="s">
        <v>34</v>
      </c>
    </row>
    <row r="15" spans="1:7" x14ac:dyDescent="0.25">
      <c r="A15" s="19">
        <v>12</v>
      </c>
      <c r="B15" s="20" t="s">
        <v>46</v>
      </c>
      <c r="C15" s="21">
        <v>91298.36</v>
      </c>
      <c r="D15" s="21">
        <v>91298.36</v>
      </c>
      <c r="E15" s="25" t="s">
        <v>47</v>
      </c>
      <c r="F15" s="24" t="s">
        <v>45</v>
      </c>
    </row>
    <row r="16" spans="1:7" x14ac:dyDescent="0.25">
      <c r="A16" s="32" t="s">
        <v>6</v>
      </c>
      <c r="B16" s="32"/>
      <c r="C16" s="28">
        <f>SUM(C4:C15)</f>
        <v>225076800.34</v>
      </c>
      <c r="D16" s="29">
        <f>SUM(D4:D15)</f>
        <v>225076800.34</v>
      </c>
      <c r="E16" s="30"/>
      <c r="F16" s="24"/>
    </row>
    <row r="17" spans="1:6" x14ac:dyDescent="0.25">
      <c r="A17" s="32" t="s">
        <v>51</v>
      </c>
      <c r="B17" s="32"/>
      <c r="C17" s="32"/>
      <c r="D17" s="29">
        <f>D16</f>
        <v>225076800.34</v>
      </c>
      <c r="E17" s="30"/>
      <c r="F17" s="24"/>
    </row>
    <row r="18" spans="1:6" ht="15" customHeight="1" x14ac:dyDescent="0.25">
      <c r="A18" s="32" t="s">
        <v>52</v>
      </c>
      <c r="B18" s="32"/>
      <c r="C18" s="32"/>
      <c r="D18" s="2">
        <f>D17*0.9</f>
        <v>202569120.30599999</v>
      </c>
    </row>
  </sheetData>
  <mergeCells count="6">
    <mergeCell ref="A18:C18"/>
    <mergeCell ref="A2:D2"/>
    <mergeCell ref="E2:E3"/>
    <mergeCell ref="F2:F3"/>
    <mergeCell ref="A16:B16"/>
    <mergeCell ref="A17:C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zoomScale="110" zoomScaleNormal="110" workbookViewId="0">
      <selection activeCell="B18" sqref="B18"/>
    </sheetView>
  </sheetViews>
  <sheetFormatPr defaultColWidth="21.5703125" defaultRowHeight="15" x14ac:dyDescent="0.25"/>
  <cols>
    <col min="1" max="1" width="28.28515625" style="4" customWidth="1"/>
    <col min="2" max="2" width="16.42578125" style="4" customWidth="1"/>
    <col min="3" max="16384" width="21.5703125" style="4"/>
  </cols>
  <sheetData>
    <row r="1" spans="1:3" s="5" customFormat="1" ht="28.5" customHeight="1" x14ac:dyDescent="0.25">
      <c r="A1" s="36" t="s">
        <v>16</v>
      </c>
      <c r="B1" s="36"/>
      <c r="C1" s="36"/>
    </row>
    <row r="2" spans="1:3" x14ac:dyDescent="0.25">
      <c r="A2" s="6" t="s">
        <v>28</v>
      </c>
      <c r="B2" s="7">
        <f>'данные для публички новые'!D17</f>
        <v>225076800.34</v>
      </c>
      <c r="C2" s="8"/>
    </row>
    <row r="3" spans="1:3" x14ac:dyDescent="0.25">
      <c r="A3" s="6" t="s">
        <v>17</v>
      </c>
      <c r="B3" s="7">
        <f>B2-(B2*10%)</f>
        <v>202569120.30599999</v>
      </c>
      <c r="C3" s="8"/>
    </row>
    <row r="4" spans="1:3" x14ac:dyDescent="0.25">
      <c r="A4" s="6" t="s">
        <v>29</v>
      </c>
      <c r="B4" s="8"/>
      <c r="C4" s="8"/>
    </row>
    <row r="5" spans="1:3" x14ac:dyDescent="0.25">
      <c r="A5" s="12" t="s">
        <v>25</v>
      </c>
      <c r="B5" s="13">
        <v>0.05</v>
      </c>
      <c r="C5" s="14">
        <f>B3*B5</f>
        <v>10128456.0153</v>
      </c>
    </row>
    <row r="6" spans="1:3" x14ac:dyDescent="0.25">
      <c r="A6" s="12" t="s">
        <v>26</v>
      </c>
      <c r="B6" s="15" t="s">
        <v>33</v>
      </c>
      <c r="C6" s="15"/>
    </row>
    <row r="7" spans="1:3" x14ac:dyDescent="0.25">
      <c r="A7" s="12" t="s">
        <v>27</v>
      </c>
      <c r="B7" s="16">
        <f>B27</f>
        <v>0</v>
      </c>
      <c r="C7" s="17">
        <f>B7/B3*100%</f>
        <v>0</v>
      </c>
    </row>
    <row r="8" spans="1:3" x14ac:dyDescent="0.25">
      <c r="A8" s="10" t="s">
        <v>30</v>
      </c>
      <c r="B8" s="9">
        <f>B3</f>
        <v>202569120.30599999</v>
      </c>
      <c r="C8" s="8"/>
    </row>
    <row r="9" spans="1:3" x14ac:dyDescent="0.25">
      <c r="A9" s="10" t="s">
        <v>18</v>
      </c>
      <c r="B9" s="11">
        <f t="shared" ref="B9:B18" si="0">B8-$C$5</f>
        <v>192440664.29069999</v>
      </c>
      <c r="C9" s="8"/>
    </row>
    <row r="10" spans="1:3" x14ac:dyDescent="0.25">
      <c r="A10" s="10" t="s">
        <v>19</v>
      </c>
      <c r="B10" s="11">
        <f t="shared" si="0"/>
        <v>182312208.27539998</v>
      </c>
      <c r="C10" s="8"/>
    </row>
    <row r="11" spans="1:3" x14ac:dyDescent="0.25">
      <c r="A11" s="10" t="s">
        <v>20</v>
      </c>
      <c r="B11" s="11">
        <f t="shared" si="0"/>
        <v>172183752.26009998</v>
      </c>
      <c r="C11" s="8"/>
    </row>
    <row r="12" spans="1:3" x14ac:dyDescent="0.25">
      <c r="A12" s="10" t="s">
        <v>21</v>
      </c>
      <c r="B12" s="11">
        <f t="shared" si="0"/>
        <v>162055296.24479997</v>
      </c>
      <c r="C12" s="8"/>
    </row>
    <row r="13" spans="1:3" x14ac:dyDescent="0.25">
      <c r="A13" s="10" t="s">
        <v>22</v>
      </c>
      <c r="B13" s="11">
        <f t="shared" si="0"/>
        <v>151926840.22949997</v>
      </c>
      <c r="C13" s="8"/>
    </row>
    <row r="14" spans="1:3" x14ac:dyDescent="0.25">
      <c r="A14" s="10" t="s">
        <v>23</v>
      </c>
      <c r="B14" s="11">
        <f t="shared" si="0"/>
        <v>141798384.21419996</v>
      </c>
      <c r="C14" s="8"/>
    </row>
    <row r="15" spans="1:3" x14ac:dyDescent="0.25">
      <c r="A15" s="10" t="s">
        <v>24</v>
      </c>
      <c r="B15" s="11">
        <f t="shared" si="0"/>
        <v>131669928.19889995</v>
      </c>
      <c r="C15" s="8"/>
    </row>
    <row r="16" spans="1:3" x14ac:dyDescent="0.25">
      <c r="A16" s="10" t="s">
        <v>31</v>
      </c>
      <c r="B16" s="11">
        <f t="shared" si="0"/>
        <v>121541472.18359995</v>
      </c>
      <c r="C16" s="8"/>
    </row>
    <row r="17" spans="1:3" x14ac:dyDescent="0.25">
      <c r="A17" s="10" t="s">
        <v>32</v>
      </c>
      <c r="B17" s="11">
        <v>112538400.17</v>
      </c>
      <c r="C17" s="8"/>
    </row>
    <row r="18" spans="1:3" x14ac:dyDescent="0.25">
      <c r="A18" s="10"/>
      <c r="B18" s="11"/>
      <c r="C18" s="8"/>
    </row>
    <row r="19" spans="1:3" x14ac:dyDescent="0.25">
      <c r="A19" s="10"/>
      <c r="B19" s="11"/>
      <c r="C19" s="8"/>
    </row>
    <row r="20" spans="1:3" x14ac:dyDescent="0.25">
      <c r="A20" s="10"/>
      <c r="B20" s="11"/>
      <c r="C20" s="8"/>
    </row>
    <row r="21" spans="1:3" x14ac:dyDescent="0.25">
      <c r="A21" s="10"/>
      <c r="B21" s="11"/>
      <c r="C21" s="8"/>
    </row>
    <row r="22" spans="1:3" x14ac:dyDescent="0.25">
      <c r="A22" s="10"/>
      <c r="B22" s="11"/>
      <c r="C22" s="8"/>
    </row>
    <row r="23" spans="1:3" x14ac:dyDescent="0.25">
      <c r="A23" s="10"/>
      <c r="B23" s="11"/>
      <c r="C23" s="8"/>
    </row>
    <row r="24" spans="1:3" x14ac:dyDescent="0.25">
      <c r="A24" s="10"/>
      <c r="B24" s="11"/>
      <c r="C24" s="8"/>
    </row>
    <row r="25" spans="1:3" x14ac:dyDescent="0.25">
      <c r="A25" s="10"/>
      <c r="B25" s="11"/>
      <c r="C25" s="8"/>
    </row>
    <row r="26" spans="1:3" x14ac:dyDescent="0.25">
      <c r="A26" s="10"/>
      <c r="B26" s="11"/>
      <c r="C26" s="8"/>
    </row>
    <row r="27" spans="1:3" x14ac:dyDescent="0.25">
      <c r="A27" s="10"/>
      <c r="B27" s="11"/>
      <c r="C27" s="8"/>
    </row>
    <row r="28" spans="1:3" x14ac:dyDescent="0.25">
      <c r="A28" s="10"/>
      <c r="B28" s="11"/>
      <c r="C28" s="8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 для публички новые</vt:lpstr>
      <vt:lpstr>Расчет публички новый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2020-06-18T12:20:32Z</dcterms:modified>
</cp:coreProperties>
</file>