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20" windowHeight="11895"/>
  </bookViews>
  <sheets>
    <sheet name="АУКЦИОН - НЕДВ - 1  (2)" sheetId="1" r:id="rId1"/>
  </sheets>
  <definedNames>
    <definedName name="_xlnm.Print_Area" localSheetId="0">'АУКЦИОН - НЕДВ - 1  (2)'!$A$1:$L$84</definedName>
  </definedNames>
  <calcPr calcId="145621"/>
</workbook>
</file>

<file path=xl/calcChain.xml><?xml version="1.0" encoding="utf-8"?>
<calcChain xmlns="http://schemas.openxmlformats.org/spreadsheetml/2006/main">
  <c r="L11" i="1" l="1"/>
  <c r="L14" i="1"/>
  <c r="L22" i="1"/>
  <c r="L43" i="1"/>
  <c r="L53" i="1"/>
  <c r="L60" i="1"/>
  <c r="L71" i="1"/>
  <c r="L78" i="1"/>
  <c r="L81" i="1"/>
  <c r="L84" i="1"/>
</calcChain>
</file>

<file path=xl/sharedStrings.xml><?xml version="1.0" encoding="utf-8"?>
<sst xmlns="http://schemas.openxmlformats.org/spreadsheetml/2006/main" count="267" uniqueCount="189">
  <si>
    <t>Начальная цена продажи ЛОТ 16:</t>
  </si>
  <si>
    <t>Диспетчерская</t>
  </si>
  <si>
    <t>г. Москва, ул. Челюскинская, д. 11</t>
  </si>
  <si>
    <t>Нежилое помещение 154,4 кв. м. расположенное по адресу г. Москва, ул. Челюскинская, д. 11 этаж 1 пом. XII, кадастровый номер 77:02:0010004:1437; Целевое назначение - диспетчерская</t>
  </si>
  <si>
    <t>Нежилое помещение 154,4 кв. м. расположенное по адресу г. Москва, ул. Челюскинская, д. 11 этаж 1 пом. XII</t>
  </si>
  <si>
    <t>16. Нежилое помещение в г.Химки, мкрн Сходня</t>
  </si>
  <si>
    <t>ЛОТ №16 "НЕЖИЛОЕ ПОМЕЩЕНИЕ В г.МОСКВА"</t>
  </si>
  <si>
    <t xml:space="preserve">Начальная цена продажи  ЛОТ 15: </t>
  </si>
  <si>
    <t>Нежилое</t>
  </si>
  <si>
    <t>Московская обл., г. Химки, мкр-н Сходня, ул. Мичурина, д. 15</t>
  </si>
  <si>
    <t>Нежилое помещение 84,10 кв. м. расположенное по адресу Московская обл., г. Химки, мкр-н Сходня, ул. Мичурина, д. 15, пом. 6, кадастровый номер 50:10:0060112:592; Целевое назначение - диспетчерская</t>
  </si>
  <si>
    <t>15.1.</t>
  </si>
  <si>
    <t>Нежилое помещение 84,10 кв. м. расположенное по адресу Московская обл., г. Химки, мкр-н Сходня, ул. Мичурина, д. 15, пом. 6</t>
  </si>
  <si>
    <t>15. Нежилое помещение в г.Москва</t>
  </si>
  <si>
    <t>ЛОТ №15 "НЕЖИЛОЕ ПОМЕЩЕНИЯ г.ХИМКИ, МКРН. СХОДНЯ"</t>
  </si>
  <si>
    <t xml:space="preserve">Начальная цена продажи  ЛОТ 10: </t>
  </si>
  <si>
    <t>коммерческие</t>
  </si>
  <si>
    <t>Московская обл., Одинцовский р-н, пос. ВНИИССОК, ул. М.Кутузова, д.15а</t>
  </si>
  <si>
    <t>Нежилое помещение 273,4 кв.м. 3 этаж, кадастровый номер 50:20:0070227:5896, расположенное по адресу Московская обл., Одинцовский р-н, пос. ВНИИССОК. ул.М.Кутузова, д.15а</t>
  </si>
  <si>
    <t>10.7.</t>
  </si>
  <si>
    <t>Нежилое помещение 282,8 кв.м. 2 этаж, кадастровый номер 50:20:0070227:6050, расположенное по адресу Московская обл., Одинцовский р-н, нос. ВНИИССОК, ул. М.Кутузова, п. 15а</t>
  </si>
  <si>
    <t>10.6.</t>
  </si>
  <si>
    <t>Нежилое помещение 182,0 кв.м. 1 этаж, кадастровый номер 50:20:0070227:6174, , расположенное по адресу Московская обл., Одинцовский р-н, пос. ВНИИССОК, ул. М.Кутузова, д.15а;</t>
  </si>
  <si>
    <t>10.4.</t>
  </si>
  <si>
    <t>Нежилое помещение 6 кв.м. 1 этаж, кадастровый номер 50:20:0070227:6051, расположенное по адресу Московская обл., Одинцовский р-н, пос. ВНИИССОК, ул. М.Кутузова, д.15а;</t>
  </si>
  <si>
    <t>10.2.</t>
  </si>
  <si>
    <t>Нежилое помещение 9,3 кв.м 1 этаж, кадастровый номер 50:20:0070227:5900, расположенное по адресу Московская обл., Одинцовский р-н, пос. ВНИИССОК, ул. М.Кутузова, д.15а</t>
  </si>
  <si>
    <t>10.1.</t>
  </si>
  <si>
    <t>10. Нежилые помещения, расположенные по адресу Московская обл., Одинцовский р-н, пос. ВНИИССОК, ул. М.Кутузова, д.15а</t>
  </si>
  <si>
    <t>ЛОТ 10 "НЕЖИЛЫЕ ПОМЕЩЕНИЯ, расположенные по адресу Московская обл., Одинцовский р-н, пос. ВНИИССОК, ул. М.Кутузова, д.15а"</t>
  </si>
  <si>
    <t>Начальная цена продажи ЛОТ 9:</t>
  </si>
  <si>
    <t>Земли населенных пунктов, под застройку жилыми зданиями, объектами культурно-бытового и социального назначения</t>
  </si>
  <si>
    <t>Московская обл. г. Одинцово, ул. Акуловская 2к</t>
  </si>
  <si>
    <t xml:space="preserve">Земельный участок под четвертым кластером таунхаусов под кад.номером 50:20:0070227:3054
</t>
  </si>
  <si>
    <t>9.9.</t>
  </si>
  <si>
    <t xml:space="preserve">жилое </t>
  </si>
  <si>
    <t>Московская обл. г. Одинцово, ул. Акуловская 2</t>
  </si>
  <si>
    <t>Объект незавершенного строительства: 4
кластер таунхаусов (степень готовности -
средняя, не остеклено, без внутренней и внешней отделки), ориентировочная площадь 11 квартир 2320 кв.м. нежилых помещений 154,10 кв.м., строительный адрес: Московская обл. г. Одинцово, ул. Акуловская 2</t>
  </si>
  <si>
    <t>9.8.</t>
  </si>
  <si>
    <t>Квартира (таунхаус), условный №24 в Объекте незавершенного строительства: 3 кластер таунхаусов (степень готовности - начальная, кирпичная кладка до уровня 1-го этажа), строительный адрес: Московская обл. г. Одинцово, ул. Акуловская 2 (с  учетом стоимости доли в земельном участке под кадастровым номером 50:20:0070227:1454)</t>
  </si>
  <si>
    <t>9.7.</t>
  </si>
  <si>
    <t>Квартира (таунхаус), условный №23 в Объекте незавершенного строительства: 3 кластер таунхаусов (степень готовности - начальная, кирпичная кладка до уровня 1-го этажа), строительный адрес: Московская обл. г. Одинцово, ул. Акуловская 2 (с  учетом стоимости доли в земельном участке под кадастровым номером 50:20:0070227:1454)</t>
  </si>
  <si>
    <t>9.6.</t>
  </si>
  <si>
    <t>Квартира (таунхаус), условный №22 в Объекте незавершенного строительства: 3 кластер таунхаусов (степень готовности - начальная, кирпичная кладка до уровня 1-го этажа), строительный адрес: Московская обл. г. Одинцово, ул. Акуловская 2 (с  учетом стоимости доли в земельном участке под кадастровым номером 50:20:0070227:1454)</t>
  </si>
  <si>
    <t>9.5.</t>
  </si>
  <si>
    <t>Квартира (таунхаус), условный №21 в Объекте незавершенного строительства: 3 кластер таунхаусов (степень готовности - начальная, кирпичная кладка до уровня 1-го этажа), строительный адрес: Московская обл. г. Одинцово, ул. Акуловская 2 ((с  учетом стоимости доли в земельном участке под кадастровым номером 50:20:0070227:
1454)</t>
  </si>
  <si>
    <t>9.4.</t>
  </si>
  <si>
    <t>Квартира (таунхаус), условный №20 в Объекте незавершенного строительства: 3 кластер таунхаусов (степень готовности - начальная, кирпичная кладка до уровня 1-го этажа), строительный адрес: Московская обл. г. Одинцово, ул. Акуловская 2 (с  учетом стоимости доли в земельном участке под кадастровым номером 50:20:0070227:1454)</t>
  </si>
  <si>
    <t>9.3.</t>
  </si>
  <si>
    <t>Квартира (таунхаус), условный №19 в Объекте незавершенного строительства: 3 кластер таунхаусов (степень готовности - начальная, кирпичная кладка до уровня 1-го этажа), строительный адрес: Московская обл. г. Одинцово, ул. Акуловская 2 (с  учетом стоимости доли в земельном участке под кадастровым номером 50:20:0070227:1454)</t>
  </si>
  <si>
    <t>9.2.</t>
  </si>
  <si>
    <t>Квартира (таунхаус), условный №18 в Объекте незавершенного строительства: 3 кластер таунхаусов (степень готовности - начальная, кирпичная кладка до уровня 1-го этажа), строительный адрес: Московская обл. г. Одинцово, ул. Акуловская 2 (с  учетом стоимости доли в земельном участке под кадастровым номером 50:20:0070227:1454)</t>
  </si>
  <si>
    <t>9.1.</t>
  </si>
  <si>
    <t xml:space="preserve">9. Таунхаусы в Одинцовском районе, МО </t>
  </si>
  <si>
    <t>ЛОТ 9 "ТАУНХАУСЫ"</t>
  </si>
  <si>
    <t>Начальная цена продажи  ЛОТ 8:</t>
  </si>
  <si>
    <t>Московская обл. г. Одинцово, ул. Акуловская 2К</t>
  </si>
  <si>
    <t xml:space="preserve">Земельный участок под кад.номером 50:20:0070227:1453 площадью 1 639 кв.м,, под коттеджи напротив 1 кластера таунхаусов </t>
  </si>
  <si>
    <t>8.5.</t>
  </si>
  <si>
    <t xml:space="preserve">Земельный участок под кад.номером 50:20:0070227:1445 площадью 5 021 кв.м, под 2 и 5 коттеджами напротив 1 кластера таунхаусов </t>
  </si>
  <si>
    <t>8.4.</t>
  </si>
  <si>
    <t>Объект незавершенного строительства: двухэтажный коттедж №8 площадью (включая площадь прочих помещений) ориентировочно 384,41 кв.м. с объектами инженерной инфраструктуры и отдельно стоящий гостевой дом площадью (включая площадь прочих помещений) ориентировочно 106,44 кв.м., строительный адрес: Московская обл. г. Одинцово, ул. Акуловская 2</t>
  </si>
  <si>
    <t>8.3.</t>
  </si>
  <si>
    <t>Объект незавершенного строительства: двухэтажный коттедж №7 площадью (включая площадь прочих помещений) ориентировочно 600,89 кв.м. с объектами инженерной инфраструктуры и отдельно стоящий гостевой дом площадью (включая площадь прочих помещений) ориентировочно 106,44 кв.м., строительный адрес: Московская обл. г. Одинцово, ул. Акуловская 2</t>
  </si>
  <si>
    <t>8.2.</t>
  </si>
  <si>
    <t>Объект незавершенного строительства: двухэтажный коттедж №6 площадью (включая площадь прочих помещений) ориентировочно 600,89 кв.м. с объектами инженерной инфраструктуры и отдельно стоящий гостевой дом площадью (включая площадь прочих помещений) ориентировочно 106,44 кв.м., строительный адрес: Московская обл. г. Одинцово, ул. Акуловская 2</t>
  </si>
  <si>
    <t>8.1.</t>
  </si>
  <si>
    <t xml:space="preserve">8.  2-й БЛОК КОТТЕДЖЕЙ (С УЧЕТОМ СТОИМОСТИ ЗЕМЕЛЬНЫХ УЧАСТКОВ) в Одинцовском районе МО </t>
  </si>
  <si>
    <t>ЛОТ 8 "2-й БЛОК КОТТЕДЖЕЙ (С УЧЕТОМ СТОИМОСТИ ЗЕМЕЛЬНЫХ УЧАСТКОВ)"</t>
  </si>
  <si>
    <t>Начальная цена продажи  ЛОТ 7:</t>
  </si>
  <si>
    <t xml:space="preserve">Земельный участок под кад.номером 50:20:0070227:1456 площадью 5 003 кв.м,, под коттеджи напротив 1 кластера таунхаусов </t>
  </si>
  <si>
    <t>7.8.</t>
  </si>
  <si>
    <t xml:space="preserve">Земельный участок под кад.номером 50:20:0070227:1448 площадью 1 586 кв.м,, под коттеджи напротив 1 кластера таунхаусов </t>
  </si>
  <si>
    <t>7.7.</t>
  </si>
  <si>
    <t xml:space="preserve">Земельный участок под кад.номером 50:20:0070227:1444 площадью 5 028 кв.м, под 2 и 5 коттеджами напротив 1 кластера таунхаусов </t>
  </si>
  <si>
    <t>7.6.</t>
  </si>
  <si>
    <t>Объект незавершенного строительства: двухэтажный коттедж №5 площадью (включая площадь прочих помещений) ориентировочно 600,89 кв.м. с объектами инженерной инфраструктуры и отдельно стоящий гостевой дом площадью (включая площадь прочих помещений) ориентировочно 106,44 кв.м., строительный адрес: Московская обл. г. Одинцово, ул. Акуловская 2</t>
  </si>
  <si>
    <t>7.5.</t>
  </si>
  <si>
    <t>Объект незавершенного строительства: двухэтажный коттедж №4 площадью (включая площадь прочих помещений) ориентировочно 434,23 кв.м. с объектами инженерной инфраструктуры и отдельно стоящий гостевой дом площадью (включая площадь прочих помещений) ориентировочно 106,44 кв.м., строительный адрес: Московская обл. г. Одинцово, ул. Акуловская 2</t>
  </si>
  <si>
    <t>7.4.</t>
  </si>
  <si>
    <t>Объект незавершенного строительства: двухэтажный коттедж №3 площадью (включая площадь прочих помещений) ориентировочно 600,89 кв.м. с объектами инженерной инфраструктуры и отдельно стоящий гостевой дом площадью (включая площадь прочих помещений) ориентировочно 106,44 кв.м., строительный адрес: Московская обл. г. Одинцово, ул. Акуловская 2, в том числе:</t>
  </si>
  <si>
    <t>7.3.</t>
  </si>
  <si>
    <t>Объект незавершенного строительства: двухэтажный коттедж №2 площадью (включая площадь прочих помещений) ориентировочно 434,23кв.м. с объектами инженерной инфраструктуры и отдельно стоящий гостевой дом площадью (включая площадь прочих помещений) ориентировочно 106,44 кв.м., строительный адрес: Московская обл. г. Одинцово, ул. Акуловская 2, в том числе:</t>
  </si>
  <si>
    <t>7.2.</t>
  </si>
  <si>
    <t>Объект незавершенного строительства: двухэтажный коттедж №1 площадью (включая площадь прочих помещений) ориентировочно 600,89 кв.м. с объектами инженерной инфраструктуры и отдельно стоящий гостевой дом площадью (включая площадь прочих помещений) ориентировочно 106,44  кв.м., строительный адрес:Московская обл. г. Одинцово, ул. Акуловская 2</t>
  </si>
  <si>
    <t>7.1.</t>
  </si>
  <si>
    <t xml:space="preserve">7.  1-й БЛОК КОТТЕДЖЕЙ (С УЧЕТОМ СТОИМОСТИ ЗЕМЕЛЬНЫХ УЧАСТКОВ) в Одинцовском районе МО </t>
  </si>
  <si>
    <t xml:space="preserve"> ЛОТ 7: 1-й БЛОК КОТТЕДЖЕЙ (С УЧЕТОМ СТОИМОСТИ ЗЕМЕЛЬНЫХ УЧАСТКОВ)</t>
  </si>
  <si>
    <t>Начальная цена продажи  ЛОТ 6:</t>
  </si>
  <si>
    <t>Московская область, Одинцовский р-н, г.Одинцово, ул. Акуловская 2к</t>
  </si>
  <si>
    <t xml:space="preserve">Земельный участок, кад.номер 50:20:0070227:1450, площадью  2 724 кв.м.. Расположенный по адресу: Московская обл., г. Одинцово, ул. Акуловская, уч. 2к </t>
  </si>
  <si>
    <t>6.18.</t>
  </si>
  <si>
    <t xml:space="preserve">Земельный участок кад.номер  50:20:0070227:1443, площадью 2 719 кв.м., расположенный по адресу: Московская обл., г. Одинцово, ул. Акуловская, уч. 2к </t>
  </si>
  <si>
    <t>6.17.</t>
  </si>
  <si>
    <t xml:space="preserve">Земельный участок кад.номер  50:20:0070227:3406, площадью 2 645 кв.м, участок перед четвертым кластером таунхаусов 
</t>
  </si>
  <si>
    <t>6.16.</t>
  </si>
  <si>
    <t xml:space="preserve">Земельный участок кад.номер  50:20:0070227:3405, площадью 21 766 кв.м
</t>
  </si>
  <si>
    <t>6.15.</t>
  </si>
  <si>
    <t xml:space="preserve">Земельный участок кад.номер 50:20:0070227:3404, площадь. 2 629 кв.м, 
</t>
  </si>
  <si>
    <t>6.14.</t>
  </si>
  <si>
    <t>Земельный участок кад.номер 50:20:0070227:1452  площадью 2 405 кв.м.</t>
  </si>
  <si>
    <t>6.13.</t>
  </si>
  <si>
    <t>Московская область, Одинцовский р-н, г.Одинцово, ул. Акуловская 2ж</t>
  </si>
  <si>
    <t xml:space="preserve">Земельный участок кад.номер 50:20:0070227:1262, площадью 1 241 кв.м  </t>
  </si>
  <si>
    <t>6.12.</t>
  </si>
  <si>
    <t>Земельный участок, площадью 4 746 кв.м, кадастровый номер 50:20:0070227:1261</t>
  </si>
  <si>
    <t>6.11.</t>
  </si>
  <si>
    <t>Московская область, Одинцовский р-н, г.Одинцово, ул. Акуловская 2к,</t>
  </si>
  <si>
    <t xml:space="preserve">Земельный участок площадь 196 кв.м. кадастровый номер
50:20:0070227:3057 расположен Московская область, Одинцовский р-н, г.Одинцово, ул. Акуловская 2к,
категория земель Земли населенных пунктов, под застройку жилыми зданиями, объектами культурно-бытового и социального назначения </t>
  </si>
  <si>
    <t>6.10.</t>
  </si>
  <si>
    <t xml:space="preserve">Земельный участок площадь 7269 кв.м.  кадастровый номер 50:20:0070227:1442 расположен Московская область, Одинцовский р-н, г.Одинцово, ул. Акуловская 2к,  категория земель Земли населенных пунктов, под застройку жилыми зданиями, объектами культурно-бытового и социального назначения </t>
  </si>
  <si>
    <t>6.9.</t>
  </si>
  <si>
    <t>Московская область, Одинцовский р-н, с.Акулово, ул.Центральная, д.39</t>
  </si>
  <si>
    <t>Земельный участок площадь 485 кв.м.  кадастровый номер 50:20:0070219:241 расположен Московская область, Одинцовский р-н, с.Акулово, ул.Центральная, д.39, категория земель Земли населенных пунктов, под застройку жилыми зданиями, объектами культурно-бытового и социального назначения</t>
  </si>
  <si>
    <t>6.8.</t>
  </si>
  <si>
    <t xml:space="preserve">Земли населённых пунктов, разрешённое использование: под застройку жилыми зданиями, объектами культурно-бытового и социального назначения </t>
  </si>
  <si>
    <t>Московская область, Одинцовский район, г. Одинцово, ул. Акуловская, 2д</t>
  </si>
  <si>
    <t>Земельный участок, общей площадью 1846 кв.м, кадастровый № 50:20:0070227:1233, категория земель: земли населённых пунктов, разрешённое использование: под застройку жилыми зданиями, объектами культурно-бытового и социального назначения, расположенный по адресу:  Мос-ковская область, Одинцовский район, г. Одинцово, ул. Акуловская, 2д (ДОЛЯ В ПРАВЕ  2622/10184)</t>
  </si>
  <si>
    <t>6.7.</t>
  </si>
  <si>
    <t>Московская область, Одинцовский р-н, г. Одинцово, ул. Акуловская 2ж</t>
  </si>
  <si>
    <t>Земельный участок площадь 7191 кв.м.  кадастровый номер 50:20:0070227:4672 расположенный по адресу: Московская область, Одинцовский р-н, г.Одинцово, ул. Акуловская, категория земель Земли населенных пунктов, под застройку жилыми зданиями, объектами культурно-бытового и социального назначения.</t>
  </si>
  <si>
    <t>6.6.</t>
  </si>
  <si>
    <t>Земельный участок площадь 3692 кв.м. кадастровый номер 50:20:0070227:1269 расположенный по адресу: Московская область, Одинцовский р-н, г. Одинцово, ул. Акуловская 2ж, категория земель Земли населенных пунктов, под застройку жилыми зданиями, объектами культурно-бытового и социального назначения</t>
  </si>
  <si>
    <t>6.5.</t>
  </si>
  <si>
    <t>Земельный участок площадь 814 кв.м. кадастровый номер 50:20:0070227:1268 расположенный по адресу: Московская область, Одинцовский р-н, г. Одинцово, ул. Акуловская 2ж, категория земель Земли населенных пунктов. ищи застройку жилыми зданиями, объектами культурно-бытового и социального назначения</t>
  </si>
  <si>
    <t>6.4.</t>
  </si>
  <si>
    <t>Московская область, Одинцовский р-н, г. Одинцово, ул. Акуловская, 2ж</t>
  </si>
  <si>
    <t>Земельный участок площадь 499 кв.м. кадастровый номер 50:20:0070227:1263, расположенный по адресу: Московская область, Одинцовский р-н, г. Одинцово, ул. Акуловская, 2ж, категория земель: Земли населенных пунктов, под застройку жилыми зданиями, объектами культурно-бытового и социального назначения;</t>
  </si>
  <si>
    <t>6.3.</t>
  </si>
  <si>
    <t xml:space="preserve">Земли населенных пунктов, под застройку жилыми зданиями, объектами культурно-бытового и социального назначения; </t>
  </si>
  <si>
    <t xml:space="preserve">Земельный участок площадь 299 кв.м. кадастровый номер 50:20:0070227:1264, расположенный по адресу: Московская область, Одинцовский р-н, г. Одинцово, ул. Акуловская, 2ж, категория земель: Земли населенных пунктов, под застройку жилыми зданиями, объектами культурно-бытового и социального назначения; </t>
  </si>
  <si>
    <t>6.2.</t>
  </si>
  <si>
    <t>Московская область, Одинцовский р-н, г. Одинцово, ул. Акуловская, 2и</t>
  </si>
  <si>
    <t xml:space="preserve">Земельный участок площадь 1165 кв.м. кадастровый номер 50:20:0070227:1226, расположенный по адресу: Московская область, Одинцовский р-н, г. Одинцово, ул. Акуловская, 2и, категория земель: Земли населенных пунктов, под застройку жилыми зданиями, объектами культурно-бытового и социального назначения </t>
  </si>
  <si>
    <t>6.1.</t>
  </si>
  <si>
    <t xml:space="preserve">Земельные участки в Одинцовском районе МО </t>
  </si>
  <si>
    <t xml:space="preserve">6. Земельные участки  расположенные в Одинцовском районе Московской области </t>
  </si>
  <si>
    <t>ЛОТ 6 "ОБЪЕКТЫ НЕДВИЖИМОГО ИМУЩЕСТВА, РАСПОЛОЖЕННЫЕ В ОДИНЦОВСКОМ РАЙОНЕ МОСКОВСКОЙ ОБЛАСТИ"</t>
  </si>
  <si>
    <t xml:space="preserve">Начальная цена продажи ЛОТ 5: </t>
  </si>
  <si>
    <t>подвал</t>
  </si>
  <si>
    <t>технические</t>
  </si>
  <si>
    <t>г. Москва, пр. Шенкурский, д.11</t>
  </si>
  <si>
    <t>Нежилое помещение 5,0 кв.м расположенное по адресу г. Москва, пр. Шенкурский, д.11, подвал №0 помещение II комната 9, кадастровый номер 77:02:0002009:4228;</t>
  </si>
  <si>
    <t>5.6.</t>
  </si>
  <si>
    <t>цоколь</t>
  </si>
  <si>
    <t>Нежилое помещение 9,6 кв.м расположенное по адресу г. Москва, пр. Шенкурский, д.11, цокольный этаж №0, помещение II комната 15 кадастровый номер 77:02:0002009:4224;</t>
  </si>
  <si>
    <t>5.5.</t>
  </si>
  <si>
    <t xml:space="preserve">Нежилое помещение 6,7 кв.м. расположенное по адресу г. Москва, пр. Шенкурский, д.11 подвал №0 помещение II комната 10, кадастровый номер 77:02:0002009:4229; </t>
  </si>
  <si>
    <t>5.4.</t>
  </si>
  <si>
    <t>Душевая</t>
  </si>
  <si>
    <t xml:space="preserve">Нежилое помещение 6,3 кв. м. расположенное по адресу г. Москва, пр. Шенкурский, д.11 этаж 1 помещение 1 комната 11, кадастровый номер: 77:02:0002009:4225; </t>
  </si>
  <si>
    <t>5.3.</t>
  </si>
  <si>
    <t>Туалет</t>
  </si>
  <si>
    <t xml:space="preserve">Нежилое помещение 2,1 кв. м. расположенное по адресу г. Москва, пр. Шенкурский, д.11 этаж 1 помещение 1 комната 10, кадастровый номер: 77:02:0002009:4226; </t>
  </si>
  <si>
    <t>5.2.</t>
  </si>
  <si>
    <t xml:space="preserve">Нежилое помещение 7,8 кв. м. расположенное по адресу г. Москва, пр. Шенкурский, д.11 этаж 1 помещение 1 комната 12, кадастровый номер: 77:02:0002009:4223; </t>
  </si>
  <si>
    <t>5.1.</t>
  </si>
  <si>
    <t>5. "Нежилые помещения по адресу Москва, пр. Шенкурский, д.11", (обременение – договор аренды с ГУ ПФ РФ №6 по г. Москве и Московской области)"</t>
  </si>
  <si>
    <t>ЛОТ 5 "НЕЖИЛЫЕ ПОМЕЩЕНИЯ В Г.МОСКВА"</t>
  </si>
  <si>
    <t xml:space="preserve">Начальная цена продажи  ЛОТ №3: </t>
  </si>
  <si>
    <t>Машино-место</t>
  </si>
  <si>
    <t>г. Москва, просп. Ленинский, д. 123</t>
  </si>
  <si>
    <t>Машино-место 18,6 кв. м. расположенное по адресу г. Москва, просп. Ленинский, д. 123, подвал №1, номер машиноместа 34, кадастровый номер: 77:06:0007001:13380</t>
  </si>
  <si>
    <t>3.1.</t>
  </si>
  <si>
    <t>3. Машиноместо №34, г. Москва</t>
  </si>
  <si>
    <t>ЛОТ 3 "МАШИНОМЕСТО В Г.МОСКВА"</t>
  </si>
  <si>
    <t xml:space="preserve">Начальная цена продажи ЛОТ №2: </t>
  </si>
  <si>
    <t xml:space="preserve">Земли с/х назначения </t>
  </si>
  <si>
    <t xml:space="preserve"> Владимирская обл., р-н Александровский, д. Корелы</t>
  </si>
  <si>
    <t>Земельный участок площадью 174 000 кв. м. расположенный в 1 м. по направлению на запад от ориентира населенный пункт, расположенного за пределами участка, адрес ориентира: Владимирская обл., р-н Александровский, д. Корелы. Кадастровый номер: 33:01:00228:424, категория земель: Земли с/х назначения, для ведения с/х производства;</t>
  </si>
  <si>
    <t xml:space="preserve">2.3. </t>
  </si>
  <si>
    <t>Земельный участок площадью 348 000 кв. м. расположенный в 1 м. по направлению на северо-запад от ориентира населенный пункт, расположенного за пределами участка, адрес ориентира: Владимирская обл., р-н Александровский, д. Корелы. Кадастровый номер: 33:01:00228:423, категория земель: Земли с/х назначения, для ведения с/х производства;</t>
  </si>
  <si>
    <t>2.2.</t>
  </si>
  <si>
    <t>Земельный участок площадью 225 000 кв. м. расположенный в 1 м. по направлению на юго-запад от ориентира населенный пункт, расположенного за пределами участка, адрес ориентира: Владимирская обл., р-н Александровский, д. Корелы. Кадастровый номер: 33:01:00228:425, категория земель: Земли с/х назначения, для ведения с/х производства;</t>
  </si>
  <si>
    <t>2.1.</t>
  </si>
  <si>
    <t xml:space="preserve">2. Три земельных участка во Владимирской области </t>
  </si>
  <si>
    <t xml:space="preserve">ЛОТ №2 "ТРИ ЗЕМЕЛЬНЫХ УЧАСТКА ВО ВЛАДИМИРСКОЙ ОБЛАСТИ" </t>
  </si>
  <si>
    <t xml:space="preserve">Рыночная стоимость, руб. </t>
  </si>
  <si>
    <t>Кадастровая стоимость, руб.</t>
  </si>
  <si>
    <t xml:space="preserve">Рыночная стоимосмость, руб. </t>
  </si>
  <si>
    <t>Этаж</t>
  </si>
  <si>
    <t>Площадь, кв. м.</t>
  </si>
  <si>
    <t>Назначение</t>
  </si>
  <si>
    <t>№ адреса</t>
  </si>
  <si>
    <t>Адрес</t>
  </si>
  <si>
    <t xml:space="preserve">Перечень объектов, составляющих Лот </t>
  </si>
  <si>
    <t>№</t>
  </si>
  <si>
    <t>Наименование и номер Лота</t>
  </si>
  <si>
    <t>СОСТАВ, ХАРАКТЕРИСТИКА И НАЧАЛЬНАЯ ЦЕНА ИМУЩЕСТВА, ПОДЛЕЖАЩЕГО ПРОДАЖЕ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</si>
</sst>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40404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Border="1"/>
    <xf numFmtId="43" fontId="3" fillId="2" borderId="0" xfId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2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43" fontId="6" fillId="2" borderId="1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43" fontId="3" fillId="2" borderId="5" xfId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6" fillId="2" borderId="11" xfId="1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3" fontId="9" fillId="0" borderId="15" xfId="1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/>
    <xf numFmtId="43" fontId="6" fillId="2" borderId="17" xfId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right" vertical="center" wrapText="1"/>
    </xf>
    <xf numFmtId="43" fontId="3" fillId="2" borderId="6" xfId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/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3" fontId="2" fillId="0" borderId="6" xfId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43" fontId="2" fillId="0" borderId="18" xfId="1" applyFont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center" wrapText="1"/>
    </xf>
    <xf numFmtId="0" fontId="4" fillId="0" borderId="15" xfId="0" applyFont="1" applyBorder="1" applyAlignment="1">
      <alignment horizontal="right" vertical="top" wrapText="1"/>
    </xf>
    <xf numFmtId="0" fontId="4" fillId="0" borderId="16" xfId="0" applyFont="1" applyBorder="1" applyAlignment="1">
      <alignment horizontal="right" vertical="top" wrapText="1"/>
    </xf>
    <xf numFmtId="0" fontId="2" fillId="0" borderId="32" xfId="0" applyFont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3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3" fontId="3" fillId="2" borderId="6" xfId="1" applyFont="1" applyFill="1" applyBorder="1" applyAlignment="1">
      <alignment vertical="center"/>
    </xf>
    <xf numFmtId="0" fontId="10" fillId="2" borderId="0" xfId="0" applyFont="1" applyFill="1"/>
    <xf numFmtId="0" fontId="10" fillId="2" borderId="0" xfId="0" applyFont="1" applyFill="1" applyBorder="1"/>
    <xf numFmtId="0" fontId="10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3" fontId="3" fillId="2" borderId="6" xfId="0" applyNumberFormat="1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0" fillId="0" borderId="0" xfId="0" applyFont="1" applyFill="1"/>
    <xf numFmtId="0" fontId="10" fillId="0" borderId="0" xfId="0" applyFont="1" applyFill="1" applyBorder="1"/>
    <xf numFmtId="43" fontId="3" fillId="0" borderId="5" xfId="1" applyFont="1" applyFill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3" fontId="2" fillId="0" borderId="6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Border="1"/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43" fontId="7" fillId="2" borderId="18" xfId="1" applyFont="1" applyFill="1" applyBorder="1" applyAlignment="1">
      <alignment horizontal="right" vertical="center" wrapText="1"/>
    </xf>
    <xf numFmtId="43" fontId="7" fillId="2" borderId="19" xfId="1" applyFont="1" applyFill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43" fontId="6" fillId="2" borderId="17" xfId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6" fillId="5" borderId="17" xfId="1" applyFont="1" applyFill="1" applyBorder="1" applyAlignment="1">
      <alignment horizontal="center" vertical="center" wrapText="1"/>
    </xf>
    <xf numFmtId="3" fontId="6" fillId="5" borderId="18" xfId="0" applyNumberFormat="1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43" fontId="4" fillId="5" borderId="18" xfId="1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4"/>
  <sheetViews>
    <sheetView tabSelected="1" view="pageBreakPreview" zoomScaleNormal="100" zoomScaleSheetLayoutView="100" workbookViewId="0">
      <pane ySplit="6" topLeftCell="A76" activePane="bottomLeft" state="frozen"/>
      <selection pane="bottomLeft" activeCell="E9" sqref="E9"/>
    </sheetView>
  </sheetViews>
  <sheetFormatPr defaultRowHeight="11.25" x14ac:dyDescent="0.2"/>
  <cols>
    <col min="1" max="1" width="20.5703125" style="10" customWidth="1"/>
    <col min="2" max="2" width="0" style="7" hidden="1" customWidth="1"/>
    <col min="3" max="3" width="9.140625" style="9"/>
    <col min="4" max="4" width="44.5703125" style="8" customWidth="1"/>
    <col min="5" max="5" width="18.5703125" style="7" customWidth="1"/>
    <col min="6" max="6" width="0" style="6" hidden="1" customWidth="1"/>
    <col min="7" max="7" width="20.28515625" style="6" customWidth="1"/>
    <col min="8" max="8" width="10.42578125" style="5" bestFit="1" customWidth="1"/>
    <col min="9" max="9" width="9.140625" style="4"/>
    <col min="10" max="10" width="10" style="4" hidden="1" customWidth="1"/>
    <col min="11" max="11" width="16.5703125" style="4" customWidth="1"/>
    <col min="12" max="12" width="16.5703125" style="3" customWidth="1"/>
    <col min="13" max="41" width="9.140625" style="2"/>
    <col min="42" max="16384" width="9.140625" style="1"/>
  </cols>
  <sheetData>
    <row r="1" spans="1:41" ht="45.75" customHeight="1" x14ac:dyDescent="0.2">
      <c r="G1" s="162"/>
      <c r="H1" s="162"/>
      <c r="I1" s="162"/>
      <c r="J1" s="162"/>
      <c r="K1" s="162"/>
      <c r="L1" s="162"/>
    </row>
    <row r="3" spans="1:41" x14ac:dyDescent="0.2">
      <c r="D3" s="161" t="s">
        <v>188</v>
      </c>
      <c r="E3" s="161"/>
      <c r="F3" s="161"/>
      <c r="G3" s="161"/>
      <c r="H3" s="161"/>
      <c r="I3" s="161"/>
    </row>
    <row r="5" spans="1:41" x14ac:dyDescent="0.2">
      <c r="A5" s="160"/>
      <c r="B5" s="160"/>
      <c r="C5" s="160"/>
      <c r="D5" s="160"/>
    </row>
    <row r="6" spans="1:41" s="150" customFormat="1" ht="31.5" x14ac:dyDescent="0.25">
      <c r="A6" s="159" t="s">
        <v>187</v>
      </c>
      <c r="B6" s="159" t="s">
        <v>186</v>
      </c>
      <c r="C6" s="158" t="s">
        <v>185</v>
      </c>
      <c r="D6" s="157"/>
      <c r="E6" s="156" t="s">
        <v>184</v>
      </c>
      <c r="F6" s="156" t="s">
        <v>183</v>
      </c>
      <c r="G6" s="156" t="s">
        <v>182</v>
      </c>
      <c r="H6" s="155" t="s">
        <v>181</v>
      </c>
      <c r="I6" s="154" t="s">
        <v>180</v>
      </c>
      <c r="J6" s="153" t="s">
        <v>179</v>
      </c>
      <c r="K6" s="153" t="s">
        <v>178</v>
      </c>
      <c r="L6" s="152" t="s">
        <v>177</v>
      </c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</row>
    <row r="7" spans="1:41" s="131" customFormat="1" ht="10.5" x14ac:dyDescent="0.15">
      <c r="A7" s="149" t="s">
        <v>176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7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</row>
    <row r="8" spans="1:41" ht="67.5" x14ac:dyDescent="0.2">
      <c r="A8" s="146" t="s">
        <v>175</v>
      </c>
      <c r="B8" s="22">
        <v>2</v>
      </c>
      <c r="C8" s="20" t="s">
        <v>174</v>
      </c>
      <c r="D8" s="124" t="s">
        <v>173</v>
      </c>
      <c r="E8" s="65" t="s">
        <v>168</v>
      </c>
      <c r="F8" s="91">
        <v>1</v>
      </c>
      <c r="G8" s="91" t="s">
        <v>167</v>
      </c>
      <c r="H8" s="68">
        <v>225000</v>
      </c>
      <c r="I8" s="71"/>
      <c r="J8" s="19"/>
      <c r="K8" s="49">
        <v>708750</v>
      </c>
      <c r="L8" s="17">
        <v>800000</v>
      </c>
    </row>
    <row r="9" spans="1:41" ht="67.5" x14ac:dyDescent="0.2">
      <c r="A9" s="146"/>
      <c r="B9" s="22">
        <v>3</v>
      </c>
      <c r="C9" s="20" t="s">
        <v>172</v>
      </c>
      <c r="D9" s="124" t="s">
        <v>171</v>
      </c>
      <c r="E9" s="65" t="s">
        <v>168</v>
      </c>
      <c r="F9" s="91">
        <v>1</v>
      </c>
      <c r="G9" s="91" t="s">
        <v>167</v>
      </c>
      <c r="H9" s="68">
        <v>348000</v>
      </c>
      <c r="I9" s="71"/>
      <c r="J9" s="19"/>
      <c r="K9" s="49">
        <v>1096200</v>
      </c>
      <c r="L9" s="17">
        <v>1238000</v>
      </c>
    </row>
    <row r="10" spans="1:41" ht="67.5" x14ac:dyDescent="0.2">
      <c r="A10" s="146"/>
      <c r="B10" s="22">
        <v>5</v>
      </c>
      <c r="C10" s="20" t="s">
        <v>170</v>
      </c>
      <c r="D10" s="124" t="s">
        <v>169</v>
      </c>
      <c r="E10" s="65" t="s">
        <v>168</v>
      </c>
      <c r="F10" s="91">
        <v>1</v>
      </c>
      <c r="G10" s="91" t="s">
        <v>167</v>
      </c>
      <c r="H10" s="68">
        <v>174000</v>
      </c>
      <c r="I10" s="71"/>
      <c r="J10" s="19"/>
      <c r="K10" s="49">
        <v>548100</v>
      </c>
      <c r="L10" s="17">
        <v>619000</v>
      </c>
    </row>
    <row r="11" spans="1:41" s="143" customFormat="1" thickBot="1" x14ac:dyDescent="0.2">
      <c r="A11" s="137" t="s">
        <v>166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45">
        <f>SUM(L8:L10)*90%</f>
        <v>2391300</v>
      </c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</row>
    <row r="12" spans="1:41" s="131" customFormat="1" ht="10.5" x14ac:dyDescent="0.15">
      <c r="A12" s="62" t="s">
        <v>165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0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</row>
    <row r="13" spans="1:41" s="44" customFormat="1" ht="33.75" x14ac:dyDescent="0.2">
      <c r="A13" s="142" t="s">
        <v>164</v>
      </c>
      <c r="B13" s="56">
        <v>1</v>
      </c>
      <c r="C13" s="77" t="s">
        <v>163</v>
      </c>
      <c r="D13" s="51" t="s">
        <v>162</v>
      </c>
      <c r="E13" s="54" t="s">
        <v>161</v>
      </c>
      <c r="F13" s="53">
        <v>3</v>
      </c>
      <c r="G13" s="53" t="s">
        <v>160</v>
      </c>
      <c r="H13" s="52">
        <v>18.600000000000001</v>
      </c>
      <c r="I13" s="51"/>
      <c r="J13" s="141">
        <v>1108000</v>
      </c>
      <c r="K13" s="49">
        <v>901016.55</v>
      </c>
      <c r="L13" s="17">
        <v>563559</v>
      </c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</row>
    <row r="14" spans="1:41" s="44" customFormat="1" ht="12" thickBot="1" x14ac:dyDescent="0.25">
      <c r="A14" s="137" t="s">
        <v>159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63">
        <f>K13*90%</f>
        <v>810914.89500000002</v>
      </c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</row>
    <row r="15" spans="1:41" s="131" customFormat="1" ht="10.5" x14ac:dyDescent="0.15">
      <c r="A15" s="62" t="s">
        <v>158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0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</row>
    <row r="16" spans="1:41" ht="33.75" x14ac:dyDescent="0.2">
      <c r="A16" s="140" t="s">
        <v>157</v>
      </c>
      <c r="B16" s="22">
        <v>1</v>
      </c>
      <c r="C16" s="20" t="s">
        <v>156</v>
      </c>
      <c r="D16" s="124" t="s">
        <v>155</v>
      </c>
      <c r="E16" s="65" t="s">
        <v>141</v>
      </c>
      <c r="F16" s="91">
        <v>2</v>
      </c>
      <c r="G16" s="126" t="s">
        <v>149</v>
      </c>
      <c r="H16" s="125">
        <v>7.8</v>
      </c>
      <c r="I16" s="124">
        <v>1</v>
      </c>
      <c r="J16" s="123">
        <v>1776395.798298402</v>
      </c>
      <c r="K16" s="49">
        <v>285860.02</v>
      </c>
      <c r="L16" s="17">
        <v>107194</v>
      </c>
    </row>
    <row r="17" spans="1:41" ht="33.75" x14ac:dyDescent="0.2">
      <c r="A17" s="139"/>
      <c r="B17" s="22">
        <v>2</v>
      </c>
      <c r="C17" s="20" t="s">
        <v>154</v>
      </c>
      <c r="D17" s="124" t="s">
        <v>153</v>
      </c>
      <c r="E17" s="65" t="s">
        <v>141</v>
      </c>
      <c r="F17" s="91">
        <v>2</v>
      </c>
      <c r="G17" s="126" t="s">
        <v>152</v>
      </c>
      <c r="H17" s="125">
        <v>2.1</v>
      </c>
      <c r="I17" s="124">
        <v>1</v>
      </c>
      <c r="J17" s="123"/>
      <c r="K17" s="49">
        <v>76962.31</v>
      </c>
      <c r="L17" s="17">
        <v>28860</v>
      </c>
    </row>
    <row r="18" spans="1:41" ht="33.75" x14ac:dyDescent="0.2">
      <c r="A18" s="139"/>
      <c r="B18" s="22">
        <v>3</v>
      </c>
      <c r="C18" s="20" t="s">
        <v>151</v>
      </c>
      <c r="D18" s="124" t="s">
        <v>150</v>
      </c>
      <c r="E18" s="65" t="s">
        <v>141</v>
      </c>
      <c r="F18" s="91">
        <v>2</v>
      </c>
      <c r="G18" s="126" t="s">
        <v>149</v>
      </c>
      <c r="H18" s="125">
        <v>6.3</v>
      </c>
      <c r="I18" s="124">
        <v>1</v>
      </c>
      <c r="J18" s="123"/>
      <c r="K18" s="49">
        <v>230886.94</v>
      </c>
      <c r="L18" s="17">
        <v>86580</v>
      </c>
    </row>
    <row r="19" spans="1:41" ht="33.75" x14ac:dyDescent="0.2">
      <c r="A19" s="139"/>
      <c r="B19" s="22">
        <v>1</v>
      </c>
      <c r="C19" s="20" t="s">
        <v>148</v>
      </c>
      <c r="D19" s="124" t="s">
        <v>147</v>
      </c>
      <c r="E19" s="65" t="s">
        <v>141</v>
      </c>
      <c r="F19" s="91">
        <v>2</v>
      </c>
      <c r="G19" s="126" t="s">
        <v>140</v>
      </c>
      <c r="H19" s="125">
        <v>6.7</v>
      </c>
      <c r="I19" s="71" t="s">
        <v>139</v>
      </c>
      <c r="J19" s="123">
        <v>1119156.766443399</v>
      </c>
      <c r="K19" s="49">
        <v>245546.42</v>
      </c>
      <c r="L19" s="17">
        <v>210842</v>
      </c>
    </row>
    <row r="20" spans="1:41" ht="45" x14ac:dyDescent="0.2">
      <c r="A20" s="139"/>
      <c r="B20" s="22">
        <v>2</v>
      </c>
      <c r="C20" s="20" t="s">
        <v>146</v>
      </c>
      <c r="D20" s="124" t="s">
        <v>145</v>
      </c>
      <c r="E20" s="65" t="s">
        <v>141</v>
      </c>
      <c r="F20" s="91">
        <v>2</v>
      </c>
      <c r="G20" s="126" t="s">
        <v>140</v>
      </c>
      <c r="H20" s="125">
        <v>9.6</v>
      </c>
      <c r="I20" s="71" t="s">
        <v>144</v>
      </c>
      <c r="J20" s="123"/>
      <c r="K20" s="49">
        <v>351827.71</v>
      </c>
      <c r="L20" s="17">
        <v>348907</v>
      </c>
    </row>
    <row r="21" spans="1:41" ht="33.75" x14ac:dyDescent="0.2">
      <c r="A21" s="138"/>
      <c r="B21" s="22">
        <v>3</v>
      </c>
      <c r="C21" s="20" t="s">
        <v>143</v>
      </c>
      <c r="D21" s="124" t="s">
        <v>142</v>
      </c>
      <c r="E21" s="65" t="s">
        <v>141</v>
      </c>
      <c r="F21" s="91">
        <v>2</v>
      </c>
      <c r="G21" s="126" t="s">
        <v>140</v>
      </c>
      <c r="H21" s="125">
        <v>5</v>
      </c>
      <c r="I21" s="71" t="s">
        <v>139</v>
      </c>
      <c r="J21" s="123"/>
      <c r="K21" s="49">
        <v>183243.6</v>
      </c>
      <c r="L21" s="17">
        <v>157345</v>
      </c>
    </row>
    <row r="22" spans="1:41" ht="12" thickBot="1" x14ac:dyDescent="0.25">
      <c r="A22" s="137" t="s">
        <v>138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46">
        <f>(K16+K17+K18+K19+K20+K21)*90%</f>
        <v>1236894.3000000003</v>
      </c>
    </row>
    <row r="23" spans="1:41" s="131" customFormat="1" ht="10.5" x14ac:dyDescent="0.15">
      <c r="A23" s="62" t="s">
        <v>137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0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s="131" customFormat="1" ht="10.5" x14ac:dyDescent="0.15">
      <c r="A24" s="95" t="s">
        <v>136</v>
      </c>
      <c r="B24" s="135"/>
      <c r="C24" s="134" t="s">
        <v>135</v>
      </c>
      <c r="D24" s="134"/>
      <c r="E24" s="134"/>
      <c r="F24" s="134"/>
      <c r="G24" s="134"/>
      <c r="H24" s="134"/>
      <c r="I24" s="134"/>
      <c r="J24" s="134"/>
      <c r="K24" s="134"/>
      <c r="L24" s="133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s="119" customFormat="1" ht="67.5" x14ac:dyDescent="0.2">
      <c r="A25" s="73"/>
      <c r="B25" s="129">
        <v>1</v>
      </c>
      <c r="C25" s="128" t="s">
        <v>134</v>
      </c>
      <c r="D25" s="124" t="s">
        <v>133</v>
      </c>
      <c r="E25" s="127" t="s">
        <v>132</v>
      </c>
      <c r="F25" s="126">
        <v>8</v>
      </c>
      <c r="G25" s="126" t="s">
        <v>31</v>
      </c>
      <c r="H25" s="125">
        <v>1165</v>
      </c>
      <c r="I25" s="124"/>
      <c r="J25" s="130">
        <v>12036670.984606443</v>
      </c>
      <c r="K25" s="122">
        <v>9391437.8000000007</v>
      </c>
      <c r="L25" s="121">
        <v>926824</v>
      </c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</row>
    <row r="26" spans="1:41" s="58" customFormat="1" ht="67.5" x14ac:dyDescent="0.2">
      <c r="A26" s="73"/>
      <c r="B26" s="23">
        <v>1</v>
      </c>
      <c r="C26" s="128" t="s">
        <v>131</v>
      </c>
      <c r="D26" s="124" t="s">
        <v>130</v>
      </c>
      <c r="E26" s="127" t="s">
        <v>126</v>
      </c>
      <c r="F26" s="126">
        <v>8</v>
      </c>
      <c r="G26" s="126" t="s">
        <v>129</v>
      </c>
      <c r="H26" s="125">
        <v>299</v>
      </c>
      <c r="I26" s="124"/>
      <c r="J26" s="123">
        <v>9140327.6566109732</v>
      </c>
      <c r="K26" s="122">
        <v>2410334.6800000002</v>
      </c>
      <c r="L26" s="121">
        <v>3429056.4232455222</v>
      </c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</row>
    <row r="27" spans="1:41" s="119" customFormat="1" ht="67.5" x14ac:dyDescent="0.2">
      <c r="A27" s="73"/>
      <c r="B27" s="129">
        <v>2</v>
      </c>
      <c r="C27" s="128" t="s">
        <v>128</v>
      </c>
      <c r="D27" s="124" t="s">
        <v>127</v>
      </c>
      <c r="E27" s="127" t="s">
        <v>126</v>
      </c>
      <c r="F27" s="126">
        <v>8</v>
      </c>
      <c r="G27" s="126" t="s">
        <v>31</v>
      </c>
      <c r="H27" s="125">
        <v>499</v>
      </c>
      <c r="I27" s="124"/>
      <c r="J27" s="123"/>
      <c r="K27" s="122">
        <v>4022598.68</v>
      </c>
      <c r="L27" s="121">
        <v>3675922</v>
      </c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</row>
    <row r="28" spans="1:41" s="44" customFormat="1" ht="67.5" x14ac:dyDescent="0.2">
      <c r="A28" s="73"/>
      <c r="B28" s="56">
        <v>1</v>
      </c>
      <c r="C28" s="77" t="s">
        <v>125</v>
      </c>
      <c r="D28" s="51" t="s">
        <v>124</v>
      </c>
      <c r="E28" s="54" t="s">
        <v>119</v>
      </c>
      <c r="F28" s="53">
        <v>8</v>
      </c>
      <c r="G28" s="53" t="s">
        <v>31</v>
      </c>
      <c r="H28" s="52">
        <v>814</v>
      </c>
      <c r="I28" s="51"/>
      <c r="J28" s="50">
        <v>100856351.03019196</v>
      </c>
      <c r="K28" s="49">
        <v>6561914.4800000004</v>
      </c>
      <c r="L28" s="17">
        <v>6691355.8767987266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</row>
    <row r="29" spans="1:41" s="44" customFormat="1" ht="67.5" x14ac:dyDescent="0.2">
      <c r="A29" s="73"/>
      <c r="B29" s="56">
        <v>2</v>
      </c>
      <c r="C29" s="77" t="s">
        <v>123</v>
      </c>
      <c r="D29" s="51" t="s">
        <v>122</v>
      </c>
      <c r="E29" s="54" t="s">
        <v>119</v>
      </c>
      <c r="F29" s="53">
        <v>8</v>
      </c>
      <c r="G29" s="53" t="s">
        <v>31</v>
      </c>
      <c r="H29" s="52">
        <v>3692</v>
      </c>
      <c r="I29" s="51"/>
      <c r="J29" s="50"/>
      <c r="K29" s="49">
        <v>29762393.440000001</v>
      </c>
      <c r="L29" s="17">
        <v>31755734.310254917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</row>
    <row r="30" spans="1:41" s="111" customFormat="1" ht="67.5" x14ac:dyDescent="0.2">
      <c r="A30" s="73"/>
      <c r="B30" s="113">
        <v>3</v>
      </c>
      <c r="C30" s="77" t="s">
        <v>121</v>
      </c>
      <c r="D30" s="51" t="s">
        <v>120</v>
      </c>
      <c r="E30" s="54" t="s">
        <v>119</v>
      </c>
      <c r="F30" s="53">
        <v>8</v>
      </c>
      <c r="G30" s="53" t="s">
        <v>31</v>
      </c>
      <c r="H30" s="52">
        <v>7191</v>
      </c>
      <c r="I30" s="51"/>
      <c r="J30" s="50"/>
      <c r="K30" s="49">
        <v>96753394.890000001</v>
      </c>
      <c r="L30" s="17">
        <v>62409260.843138315</v>
      </c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</row>
    <row r="31" spans="1:41" s="111" customFormat="1" ht="78.75" x14ac:dyDescent="0.2">
      <c r="A31" s="73"/>
      <c r="B31" s="113">
        <v>1</v>
      </c>
      <c r="C31" s="77" t="s">
        <v>118</v>
      </c>
      <c r="D31" s="51" t="s">
        <v>117</v>
      </c>
      <c r="E31" s="54" t="s">
        <v>116</v>
      </c>
      <c r="F31" s="118">
        <v>8</v>
      </c>
      <c r="G31" s="53" t="s">
        <v>115</v>
      </c>
      <c r="H31" s="52">
        <v>1846</v>
      </c>
      <c r="I31" s="117"/>
      <c r="J31" s="116">
        <v>18804069.692689896</v>
      </c>
      <c r="K31" s="49">
        <v>14881196.720000001</v>
      </c>
      <c r="L31" s="17">
        <v>1447913</v>
      </c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</row>
    <row r="32" spans="1:41" s="111" customFormat="1" ht="67.5" x14ac:dyDescent="0.2">
      <c r="A32" s="73"/>
      <c r="B32" s="113"/>
      <c r="C32" s="77" t="s">
        <v>114</v>
      </c>
      <c r="D32" s="51" t="s">
        <v>113</v>
      </c>
      <c r="E32" s="54" t="s">
        <v>112</v>
      </c>
      <c r="F32" s="115"/>
      <c r="G32" s="53" t="s">
        <v>31</v>
      </c>
      <c r="H32" s="52">
        <v>485</v>
      </c>
      <c r="I32" s="114"/>
      <c r="J32" s="114"/>
      <c r="K32" s="49">
        <v>3259621.95</v>
      </c>
      <c r="L32" s="17">
        <v>437962</v>
      </c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</row>
    <row r="33" spans="1:41" s="111" customFormat="1" ht="67.5" x14ac:dyDescent="0.2">
      <c r="A33" s="73"/>
      <c r="B33" s="113"/>
      <c r="C33" s="77" t="s">
        <v>111</v>
      </c>
      <c r="D33" s="51" t="s">
        <v>110</v>
      </c>
      <c r="E33" s="54" t="s">
        <v>89</v>
      </c>
      <c r="F33" s="115"/>
      <c r="G33" s="53" t="s">
        <v>31</v>
      </c>
      <c r="H33" s="52">
        <v>7269</v>
      </c>
      <c r="I33" s="114"/>
      <c r="J33" s="114"/>
      <c r="K33" s="49">
        <v>58597735.079999998</v>
      </c>
      <c r="L33" s="17">
        <v>5424800</v>
      </c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</row>
    <row r="34" spans="1:41" s="111" customFormat="1" ht="67.5" x14ac:dyDescent="0.2">
      <c r="A34" s="73"/>
      <c r="B34" s="113"/>
      <c r="C34" s="77" t="s">
        <v>109</v>
      </c>
      <c r="D34" s="51" t="s">
        <v>108</v>
      </c>
      <c r="E34" s="54" t="s">
        <v>107</v>
      </c>
      <c r="F34" s="115"/>
      <c r="G34" s="53" t="s">
        <v>31</v>
      </c>
      <c r="H34" s="52">
        <v>196</v>
      </c>
      <c r="I34" s="114"/>
      <c r="J34" s="114"/>
      <c r="K34" s="49">
        <v>2637138.84</v>
      </c>
      <c r="L34" s="17">
        <v>148672</v>
      </c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</row>
    <row r="35" spans="1:41" s="44" customFormat="1" ht="56.25" x14ac:dyDescent="0.2">
      <c r="A35" s="73"/>
      <c r="B35" s="56"/>
      <c r="C35" s="77" t="s">
        <v>106</v>
      </c>
      <c r="D35" s="51" t="s">
        <v>105</v>
      </c>
      <c r="E35" s="54" t="s">
        <v>102</v>
      </c>
      <c r="F35" s="109"/>
      <c r="G35" s="109" t="s">
        <v>31</v>
      </c>
      <c r="H35" s="52">
        <v>4746</v>
      </c>
      <c r="I35" s="108"/>
      <c r="J35" s="108"/>
      <c r="K35" s="49">
        <v>38259024.719999999</v>
      </c>
      <c r="L35" s="17">
        <v>3860676</v>
      </c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</row>
    <row r="36" spans="1:41" s="111" customFormat="1" ht="56.25" x14ac:dyDescent="0.2">
      <c r="A36" s="73"/>
      <c r="B36" s="113"/>
      <c r="C36" s="77" t="s">
        <v>104</v>
      </c>
      <c r="D36" s="51" t="s">
        <v>103</v>
      </c>
      <c r="E36" s="54" t="s">
        <v>102</v>
      </c>
      <c r="F36" s="109"/>
      <c r="G36" s="109" t="s">
        <v>31</v>
      </c>
      <c r="H36" s="52">
        <v>1241</v>
      </c>
      <c r="I36" s="108"/>
      <c r="J36" s="108"/>
      <c r="K36" s="49">
        <v>10004098.119999999</v>
      </c>
      <c r="L36" s="17">
        <v>911317</v>
      </c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</row>
    <row r="37" spans="1:41" s="111" customFormat="1" ht="56.25" x14ac:dyDescent="0.2">
      <c r="A37" s="73"/>
      <c r="B37" s="113"/>
      <c r="C37" s="77" t="s">
        <v>101</v>
      </c>
      <c r="D37" s="51" t="s">
        <v>100</v>
      </c>
      <c r="E37" s="54" t="s">
        <v>89</v>
      </c>
      <c r="F37" s="109"/>
      <c r="G37" s="109" t="s">
        <v>31</v>
      </c>
      <c r="H37" s="52">
        <v>2405</v>
      </c>
      <c r="I37" s="108"/>
      <c r="J37" s="108"/>
      <c r="K37" s="49">
        <v>19387474.600000001</v>
      </c>
      <c r="L37" s="17">
        <v>1966275</v>
      </c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</row>
    <row r="38" spans="1:41" s="44" customFormat="1" ht="56.25" x14ac:dyDescent="0.2">
      <c r="A38" s="73"/>
      <c r="B38" s="56"/>
      <c r="C38" s="77" t="s">
        <v>99</v>
      </c>
      <c r="D38" s="51" t="s">
        <v>98</v>
      </c>
      <c r="E38" s="54" t="s">
        <v>89</v>
      </c>
      <c r="F38" s="109"/>
      <c r="G38" s="109" t="s">
        <v>31</v>
      </c>
      <c r="H38" s="52">
        <v>2629</v>
      </c>
      <c r="I38" s="108"/>
      <c r="J38" s="108"/>
      <c r="K38" s="49">
        <v>16385452.82</v>
      </c>
      <c r="L38" s="17">
        <v>25376771</v>
      </c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</row>
    <row r="39" spans="1:41" s="111" customFormat="1" ht="56.25" x14ac:dyDescent="0.2">
      <c r="A39" s="73"/>
      <c r="B39" s="113"/>
      <c r="C39" s="77" t="s">
        <v>97</v>
      </c>
      <c r="D39" s="51" t="s">
        <v>96</v>
      </c>
      <c r="E39" s="54" t="s">
        <v>89</v>
      </c>
      <c r="F39" s="109"/>
      <c r="G39" s="109" t="s">
        <v>31</v>
      </c>
      <c r="H39" s="52">
        <v>21766</v>
      </c>
      <c r="I39" s="108"/>
      <c r="J39" s="108"/>
      <c r="K39" s="49">
        <v>292856959.10000002</v>
      </c>
      <c r="L39" s="17">
        <v>14398098</v>
      </c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</row>
    <row r="40" spans="1:41" s="44" customFormat="1" ht="56.25" x14ac:dyDescent="0.2">
      <c r="A40" s="73"/>
      <c r="B40" s="56"/>
      <c r="C40" s="77" t="s">
        <v>95</v>
      </c>
      <c r="D40" s="51" t="s">
        <v>94</v>
      </c>
      <c r="E40" s="54" t="s">
        <v>89</v>
      </c>
      <c r="F40" s="109"/>
      <c r="G40" s="109" t="s">
        <v>31</v>
      </c>
      <c r="H40" s="52">
        <v>2645</v>
      </c>
      <c r="I40" s="108"/>
      <c r="J40" s="108"/>
      <c r="K40" s="49">
        <v>16485174.1</v>
      </c>
      <c r="L40" s="17">
        <v>28084335</v>
      </c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</row>
    <row r="41" spans="1:41" s="44" customFormat="1" ht="56.25" x14ac:dyDescent="0.2">
      <c r="A41" s="73"/>
      <c r="B41" s="56"/>
      <c r="C41" s="77" t="s">
        <v>93</v>
      </c>
      <c r="D41" s="51" t="s">
        <v>92</v>
      </c>
      <c r="E41" s="54" t="s">
        <v>89</v>
      </c>
      <c r="F41" s="109"/>
      <c r="G41" s="109" t="s">
        <v>31</v>
      </c>
      <c r="H41" s="52">
        <v>2719</v>
      </c>
      <c r="I41" s="108"/>
      <c r="J41" s="108"/>
      <c r="K41" s="110">
        <v>21918729</v>
      </c>
      <c r="L41" s="17">
        <v>53000000</v>
      </c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</row>
    <row r="42" spans="1:41" s="44" customFormat="1" ht="56.25" x14ac:dyDescent="0.2">
      <c r="A42" s="72"/>
      <c r="B42" s="56"/>
      <c r="C42" s="77" t="s">
        <v>91</v>
      </c>
      <c r="D42" s="51" t="s">
        <v>90</v>
      </c>
      <c r="E42" s="54" t="s">
        <v>89</v>
      </c>
      <c r="F42" s="109"/>
      <c r="G42" s="109" t="s">
        <v>31</v>
      </c>
      <c r="H42" s="52">
        <v>2724</v>
      </c>
      <c r="I42" s="108"/>
      <c r="J42" s="108"/>
      <c r="K42" s="49">
        <v>21959035</v>
      </c>
      <c r="L42" s="17">
        <v>50000000</v>
      </c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</row>
    <row r="43" spans="1:41" s="44" customFormat="1" ht="12" thickBot="1" x14ac:dyDescent="0.25">
      <c r="A43" s="107" t="s">
        <v>88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5"/>
      <c r="L43" s="46">
        <f>(K25+L26+K27+L28+L29+K30+K31+K32+K33+K34+K35+K36+K37+L38+K39+L40+L41+L42)*90%</f>
        <v>673549139.79926932</v>
      </c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</row>
    <row r="44" spans="1:41" x14ac:dyDescent="0.2">
      <c r="A44" s="62" t="s">
        <v>87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0"/>
    </row>
    <row r="45" spans="1:41" s="91" customFormat="1" ht="78.75" x14ac:dyDescent="0.25">
      <c r="A45" s="95" t="s">
        <v>86</v>
      </c>
      <c r="C45" s="104" t="s">
        <v>85</v>
      </c>
      <c r="D45" s="71" t="s">
        <v>84</v>
      </c>
      <c r="E45" s="65" t="s">
        <v>36</v>
      </c>
      <c r="H45" s="94"/>
      <c r="I45" s="71"/>
      <c r="J45" s="71"/>
      <c r="K45" s="71"/>
      <c r="L45" s="93">
        <v>51006987</v>
      </c>
      <c r="M45" s="92"/>
    </row>
    <row r="46" spans="1:41" s="91" customFormat="1" ht="78.75" x14ac:dyDescent="0.25">
      <c r="A46" s="73"/>
      <c r="C46" s="20" t="s">
        <v>83</v>
      </c>
      <c r="D46" s="71" t="s">
        <v>82</v>
      </c>
      <c r="E46" s="65" t="s">
        <v>36</v>
      </c>
      <c r="H46" s="94"/>
      <c r="I46" s="71"/>
      <c r="J46" s="71"/>
      <c r="K46" s="71"/>
      <c r="L46" s="93">
        <v>40833535</v>
      </c>
      <c r="M46" s="92"/>
    </row>
    <row r="47" spans="1:41" s="91" customFormat="1" ht="78.75" x14ac:dyDescent="0.25">
      <c r="A47" s="73"/>
      <c r="C47" s="20" t="s">
        <v>81</v>
      </c>
      <c r="D47" s="71" t="s">
        <v>80</v>
      </c>
      <c r="E47" s="65" t="s">
        <v>36</v>
      </c>
      <c r="H47" s="94"/>
      <c r="I47" s="71"/>
      <c r="J47" s="71"/>
      <c r="K47" s="71"/>
      <c r="L47" s="93">
        <v>51006987</v>
      </c>
      <c r="M47" s="92"/>
    </row>
    <row r="48" spans="1:41" s="91" customFormat="1" ht="78.75" x14ac:dyDescent="0.25">
      <c r="A48" s="73"/>
      <c r="C48" s="20" t="s">
        <v>79</v>
      </c>
      <c r="D48" s="71" t="s">
        <v>78</v>
      </c>
      <c r="E48" s="65" t="s">
        <v>36</v>
      </c>
      <c r="H48" s="94"/>
      <c r="I48" s="71"/>
      <c r="J48" s="71"/>
      <c r="K48" s="71"/>
      <c r="L48" s="93">
        <v>40833535</v>
      </c>
      <c r="M48" s="92"/>
    </row>
    <row r="49" spans="1:41" s="91" customFormat="1" ht="78.75" x14ac:dyDescent="0.25">
      <c r="A49" s="73"/>
      <c r="C49" s="20" t="s">
        <v>77</v>
      </c>
      <c r="D49" s="71" t="s">
        <v>76</v>
      </c>
      <c r="E49" s="65" t="s">
        <v>36</v>
      </c>
      <c r="H49" s="94"/>
      <c r="I49" s="71"/>
      <c r="J49" s="71"/>
      <c r="K49" s="71"/>
      <c r="L49" s="93">
        <v>51006987</v>
      </c>
      <c r="M49" s="92"/>
    </row>
    <row r="50" spans="1:41" s="91" customFormat="1" ht="56.25" x14ac:dyDescent="0.25">
      <c r="A50" s="73"/>
      <c r="C50" s="20" t="s">
        <v>75</v>
      </c>
      <c r="D50" s="71" t="s">
        <v>74</v>
      </c>
      <c r="E50" s="65" t="s">
        <v>56</v>
      </c>
      <c r="G50" s="69" t="s">
        <v>31</v>
      </c>
      <c r="H50" s="94">
        <v>5028</v>
      </c>
      <c r="I50" s="71"/>
      <c r="J50" s="71"/>
      <c r="K50" s="71"/>
      <c r="L50" s="93">
        <v>48533437</v>
      </c>
      <c r="M50" s="92"/>
    </row>
    <row r="51" spans="1:41" s="91" customFormat="1" ht="56.25" x14ac:dyDescent="0.25">
      <c r="A51" s="73"/>
      <c r="C51" s="20" t="s">
        <v>73</v>
      </c>
      <c r="D51" s="71" t="s">
        <v>72</v>
      </c>
      <c r="E51" s="65" t="s">
        <v>56</v>
      </c>
      <c r="G51" s="69" t="s">
        <v>31</v>
      </c>
      <c r="H51" s="94">
        <v>1586</v>
      </c>
      <c r="I51" s="71"/>
      <c r="J51" s="71"/>
      <c r="K51" s="71"/>
      <c r="L51" s="93">
        <v>15309075</v>
      </c>
      <c r="M51" s="92"/>
    </row>
    <row r="52" spans="1:41" s="87" customFormat="1" ht="56.25" x14ac:dyDescent="0.25">
      <c r="A52" s="72"/>
      <c r="B52" s="91"/>
      <c r="C52" s="20" t="s">
        <v>71</v>
      </c>
      <c r="D52" s="71" t="s">
        <v>70</v>
      </c>
      <c r="E52" s="65" t="s">
        <v>56</v>
      </c>
      <c r="F52" s="91"/>
      <c r="G52" s="69" t="s">
        <v>31</v>
      </c>
      <c r="H52" s="94">
        <v>5003</v>
      </c>
      <c r="I52" s="71"/>
      <c r="J52" s="71"/>
      <c r="K52" s="71"/>
      <c r="L52" s="93">
        <v>48292121</v>
      </c>
      <c r="M52" s="103"/>
    </row>
    <row r="53" spans="1:41" s="91" customFormat="1" ht="12" thickBot="1" x14ac:dyDescent="0.3">
      <c r="A53" s="102" t="s">
        <v>69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0">
        <f>(L45+L46+L47+L48+L49)*90%</f>
        <v>211219227.90000001</v>
      </c>
      <c r="M53" s="92"/>
    </row>
    <row r="54" spans="1:41" s="96" customFormat="1" x14ac:dyDescent="0.25">
      <c r="A54" s="99" t="s">
        <v>68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7"/>
    </row>
    <row r="55" spans="1:41" s="91" customFormat="1" ht="78.75" x14ac:dyDescent="0.25">
      <c r="A55" s="95" t="s">
        <v>67</v>
      </c>
      <c r="C55" s="20" t="s">
        <v>66</v>
      </c>
      <c r="D55" s="71" t="s">
        <v>65</v>
      </c>
      <c r="E55" s="65" t="s">
        <v>36</v>
      </c>
      <c r="H55" s="94"/>
      <c r="I55" s="71"/>
      <c r="J55" s="71"/>
      <c r="K55" s="71"/>
      <c r="L55" s="93">
        <v>48625363</v>
      </c>
      <c r="M55" s="92"/>
    </row>
    <row r="56" spans="1:41" s="91" customFormat="1" ht="78.75" x14ac:dyDescent="0.25">
      <c r="A56" s="73"/>
      <c r="C56" s="20" t="s">
        <v>64</v>
      </c>
      <c r="D56" s="71" t="s">
        <v>63</v>
      </c>
      <c r="E56" s="65" t="s">
        <v>36</v>
      </c>
      <c r="H56" s="94"/>
      <c r="I56" s="71"/>
      <c r="J56" s="71"/>
      <c r="K56" s="71"/>
      <c r="L56" s="93">
        <v>48625363</v>
      </c>
      <c r="M56" s="92"/>
    </row>
    <row r="57" spans="1:41" s="91" customFormat="1" ht="78.75" x14ac:dyDescent="0.25">
      <c r="A57" s="73"/>
      <c r="C57" s="20" t="s">
        <v>62</v>
      </c>
      <c r="D57" s="71" t="s">
        <v>61</v>
      </c>
      <c r="E57" s="65" t="s">
        <v>36</v>
      </c>
      <c r="H57" s="94"/>
      <c r="I57" s="71"/>
      <c r="J57" s="71"/>
      <c r="K57" s="71"/>
      <c r="L57" s="93">
        <v>35174073</v>
      </c>
      <c r="M57" s="92"/>
    </row>
    <row r="58" spans="1:41" s="91" customFormat="1" ht="56.25" x14ac:dyDescent="0.25">
      <c r="A58" s="73"/>
      <c r="C58" s="20" t="s">
        <v>60</v>
      </c>
      <c r="D58" s="71" t="s">
        <v>59</v>
      </c>
      <c r="E58" s="65" t="s">
        <v>56</v>
      </c>
      <c r="G58" s="69" t="s">
        <v>31</v>
      </c>
      <c r="H58" s="94">
        <v>5021</v>
      </c>
      <c r="I58" s="71"/>
      <c r="J58" s="71"/>
      <c r="K58" s="71"/>
      <c r="L58" s="93">
        <v>48465868</v>
      </c>
      <c r="M58" s="92"/>
    </row>
    <row r="59" spans="1:41" ht="56.25" x14ac:dyDescent="0.2">
      <c r="A59" s="72"/>
      <c r="B59" s="88"/>
      <c r="C59" s="90" t="s">
        <v>58</v>
      </c>
      <c r="D59" s="89" t="s">
        <v>57</v>
      </c>
      <c r="E59" s="88" t="s">
        <v>56</v>
      </c>
      <c r="F59" s="87"/>
      <c r="G59" s="86" t="s">
        <v>31</v>
      </c>
      <c r="H59" s="85">
        <v>1639</v>
      </c>
      <c r="I59" s="84"/>
      <c r="J59" s="84"/>
      <c r="K59" s="84"/>
      <c r="L59" s="17">
        <v>13289359</v>
      </c>
    </row>
    <row r="60" spans="1:41" s="44" customFormat="1" ht="12" thickBot="1" x14ac:dyDescent="0.25">
      <c r="A60" s="83" t="s">
        <v>55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1">
        <f>(L55+L56+L57)*90%</f>
        <v>119182319.10000001</v>
      </c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</row>
    <row r="61" spans="1:41" s="44" customFormat="1" x14ac:dyDescent="0.2">
      <c r="A61" s="80" t="s">
        <v>54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</row>
    <row r="62" spans="1:41" s="44" customFormat="1" ht="78.75" x14ac:dyDescent="0.2">
      <c r="A62" s="73" t="s">
        <v>53</v>
      </c>
      <c r="B62" s="78"/>
      <c r="C62" s="77" t="s">
        <v>52</v>
      </c>
      <c r="D62" s="51" t="s">
        <v>51</v>
      </c>
      <c r="E62" s="56" t="s">
        <v>36</v>
      </c>
      <c r="F62" s="56"/>
      <c r="G62" s="56" t="s">
        <v>35</v>
      </c>
      <c r="H62" s="56">
        <v>231.9</v>
      </c>
      <c r="I62" s="77"/>
      <c r="J62" s="77"/>
      <c r="K62" s="77"/>
      <c r="L62" s="17">
        <v>5235918.6399999997</v>
      </c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</row>
    <row r="63" spans="1:41" s="44" customFormat="1" ht="78.75" x14ac:dyDescent="0.2">
      <c r="A63" s="73"/>
      <c r="B63" s="76"/>
      <c r="C63" s="74" t="s">
        <v>50</v>
      </c>
      <c r="D63" s="51" t="s">
        <v>49</v>
      </c>
      <c r="E63" s="56" t="s">
        <v>36</v>
      </c>
      <c r="F63" s="56"/>
      <c r="G63" s="56" t="s">
        <v>35</v>
      </c>
      <c r="H63" s="75">
        <v>233</v>
      </c>
      <c r="I63" s="74"/>
      <c r="J63" s="74"/>
      <c r="K63" s="74"/>
      <c r="L63" s="17">
        <v>5260754.82</v>
      </c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</row>
    <row r="64" spans="1:41" ht="78.75" x14ac:dyDescent="0.2">
      <c r="A64" s="73"/>
      <c r="B64" s="65"/>
      <c r="C64" s="20" t="s">
        <v>48</v>
      </c>
      <c r="D64" s="51" t="s">
        <v>47</v>
      </c>
      <c r="E64" s="56" t="s">
        <v>36</v>
      </c>
      <c r="F64" s="56"/>
      <c r="G64" s="56" t="s">
        <v>35</v>
      </c>
      <c r="H64" s="68">
        <v>235.2</v>
      </c>
      <c r="I64" s="67"/>
      <c r="J64" s="67"/>
      <c r="K64" s="67"/>
      <c r="L64" s="17">
        <v>5310427.1800136399</v>
      </c>
    </row>
    <row r="65" spans="1:41" ht="90" x14ac:dyDescent="0.2">
      <c r="A65" s="73"/>
      <c r="B65" s="65"/>
      <c r="C65" s="20" t="s">
        <v>46</v>
      </c>
      <c r="D65" s="51" t="s">
        <v>45</v>
      </c>
      <c r="E65" s="56" t="s">
        <v>36</v>
      </c>
      <c r="F65" s="56"/>
      <c r="G65" s="56" t="s">
        <v>35</v>
      </c>
      <c r="H65" s="68">
        <v>233.1</v>
      </c>
      <c r="I65" s="67"/>
      <c r="J65" s="67"/>
      <c r="K65" s="67"/>
      <c r="L65" s="17">
        <v>5263012.6516206609</v>
      </c>
    </row>
    <row r="66" spans="1:41" ht="78.75" x14ac:dyDescent="0.2">
      <c r="A66" s="73"/>
      <c r="B66" s="65"/>
      <c r="C66" s="20" t="s">
        <v>44</v>
      </c>
      <c r="D66" s="51" t="s">
        <v>43</v>
      </c>
      <c r="E66" s="56" t="s">
        <v>36</v>
      </c>
      <c r="F66" s="56"/>
      <c r="G66" s="56" t="s">
        <v>35</v>
      </c>
      <c r="H66" s="68">
        <v>231.9</v>
      </c>
      <c r="I66" s="67"/>
      <c r="J66" s="67"/>
      <c r="K66" s="67"/>
      <c r="L66" s="17">
        <v>5235918.6353961024</v>
      </c>
    </row>
    <row r="67" spans="1:41" ht="78.75" x14ac:dyDescent="0.2">
      <c r="A67" s="73"/>
      <c r="B67" s="65"/>
      <c r="C67" s="20" t="s">
        <v>42</v>
      </c>
      <c r="D67" s="51" t="s">
        <v>41</v>
      </c>
      <c r="E67" s="56" t="s">
        <v>36</v>
      </c>
      <c r="F67" s="56"/>
      <c r="G67" s="56" t="s">
        <v>35</v>
      </c>
      <c r="H67" s="68">
        <v>233</v>
      </c>
      <c r="I67" s="67"/>
      <c r="J67" s="67"/>
      <c r="K67" s="67"/>
      <c r="L67" s="17">
        <v>5260754.8169352813</v>
      </c>
    </row>
    <row r="68" spans="1:41" ht="78.75" x14ac:dyDescent="0.2">
      <c r="A68" s="73"/>
      <c r="B68" s="65"/>
      <c r="C68" s="20" t="s">
        <v>40</v>
      </c>
      <c r="D68" s="51" t="s">
        <v>39</v>
      </c>
      <c r="E68" s="56" t="s">
        <v>36</v>
      </c>
      <c r="F68" s="56"/>
      <c r="G68" s="56" t="s">
        <v>35</v>
      </c>
      <c r="H68" s="68">
        <v>286.10000000000002</v>
      </c>
      <c r="I68" s="67"/>
      <c r="J68" s="67"/>
      <c r="K68" s="67"/>
      <c r="L68" s="17">
        <v>6459665.0300000003</v>
      </c>
    </row>
    <row r="69" spans="1:41" ht="67.5" x14ac:dyDescent="0.2">
      <c r="A69" s="73"/>
      <c r="B69" s="65"/>
      <c r="C69" s="20" t="s">
        <v>38</v>
      </c>
      <c r="D69" s="71" t="s">
        <v>37</v>
      </c>
      <c r="E69" s="65" t="s">
        <v>36</v>
      </c>
      <c r="F69" s="70"/>
      <c r="G69" s="56" t="s">
        <v>35</v>
      </c>
      <c r="H69" s="68"/>
      <c r="I69" s="67"/>
      <c r="J69" s="67"/>
      <c r="K69" s="67"/>
      <c r="L69" s="17">
        <v>93600948</v>
      </c>
    </row>
    <row r="70" spans="1:41" ht="56.25" x14ac:dyDescent="0.2">
      <c r="A70" s="72"/>
      <c r="B70" s="65"/>
      <c r="C70" s="20" t="s">
        <v>34</v>
      </c>
      <c r="D70" s="71" t="s">
        <v>33</v>
      </c>
      <c r="E70" s="65" t="s">
        <v>32</v>
      </c>
      <c r="F70" s="70"/>
      <c r="G70" s="69" t="s">
        <v>31</v>
      </c>
      <c r="H70" s="68">
        <v>3393</v>
      </c>
      <c r="I70" s="67"/>
      <c r="J70" s="67"/>
      <c r="K70" s="67"/>
      <c r="L70" s="17">
        <v>32751383</v>
      </c>
    </row>
    <row r="71" spans="1:41" ht="12" thickBot="1" x14ac:dyDescent="0.25">
      <c r="A71" s="66"/>
      <c r="B71" s="65"/>
      <c r="C71" s="64" t="s">
        <v>30</v>
      </c>
      <c r="D71" s="64"/>
      <c r="E71" s="64"/>
      <c r="F71" s="64"/>
      <c r="G71" s="64"/>
      <c r="H71" s="64"/>
      <c r="I71" s="64"/>
      <c r="J71" s="64"/>
      <c r="K71" s="64"/>
      <c r="L71" s="63">
        <f>SUM(L62:L70)*90%</f>
        <v>147940904.49656913</v>
      </c>
    </row>
    <row r="72" spans="1:41" s="58" customFormat="1" x14ac:dyDescent="0.2">
      <c r="A72" s="62" t="s">
        <v>29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0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</row>
    <row r="73" spans="1:41" s="44" customFormat="1" ht="45" x14ac:dyDescent="0.2">
      <c r="A73" s="57" t="s">
        <v>28</v>
      </c>
      <c r="B73" s="56">
        <v>1</v>
      </c>
      <c r="C73" s="56" t="s">
        <v>27</v>
      </c>
      <c r="D73" s="55" t="s">
        <v>26</v>
      </c>
      <c r="E73" s="54" t="s">
        <v>17</v>
      </c>
      <c r="F73" s="53">
        <v>7</v>
      </c>
      <c r="G73" s="53" t="s">
        <v>16</v>
      </c>
      <c r="H73" s="52">
        <v>9.3000000000000007</v>
      </c>
      <c r="I73" s="51">
        <v>1</v>
      </c>
      <c r="J73" s="50">
        <v>33074753.821524426</v>
      </c>
      <c r="K73" s="49">
        <v>142171.32999999999</v>
      </c>
      <c r="L73" s="17">
        <v>270257</v>
      </c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</row>
    <row r="74" spans="1:41" s="44" customFormat="1" ht="45" x14ac:dyDescent="0.2">
      <c r="A74" s="57"/>
      <c r="B74" s="56">
        <v>2</v>
      </c>
      <c r="C74" s="56" t="s">
        <v>25</v>
      </c>
      <c r="D74" s="55" t="s">
        <v>24</v>
      </c>
      <c r="E74" s="54" t="s">
        <v>17</v>
      </c>
      <c r="F74" s="53">
        <v>7</v>
      </c>
      <c r="G74" s="53" t="s">
        <v>16</v>
      </c>
      <c r="H74" s="52">
        <v>6</v>
      </c>
      <c r="I74" s="51">
        <v>1</v>
      </c>
      <c r="J74" s="50"/>
      <c r="K74" s="49">
        <v>91882.08</v>
      </c>
      <c r="L74" s="17">
        <v>174359</v>
      </c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</row>
    <row r="75" spans="1:41" s="44" customFormat="1" ht="45" x14ac:dyDescent="0.2">
      <c r="A75" s="57"/>
      <c r="B75" s="56">
        <v>4</v>
      </c>
      <c r="C75" s="56" t="s">
        <v>23</v>
      </c>
      <c r="D75" s="55" t="s">
        <v>22</v>
      </c>
      <c r="E75" s="54" t="s">
        <v>17</v>
      </c>
      <c r="F75" s="53">
        <v>7</v>
      </c>
      <c r="G75" s="53" t="s">
        <v>16</v>
      </c>
      <c r="H75" s="52">
        <v>182</v>
      </c>
      <c r="I75" s="51">
        <v>1</v>
      </c>
      <c r="J75" s="50"/>
      <c r="K75" s="49">
        <v>2789248.28</v>
      </c>
      <c r="L75" s="17">
        <v>5288900</v>
      </c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</row>
    <row r="76" spans="1:41" s="44" customFormat="1" ht="45" x14ac:dyDescent="0.2">
      <c r="A76" s="57"/>
      <c r="B76" s="56">
        <v>6</v>
      </c>
      <c r="C76" s="56" t="s">
        <v>21</v>
      </c>
      <c r="D76" s="55" t="s">
        <v>20</v>
      </c>
      <c r="E76" s="54" t="s">
        <v>17</v>
      </c>
      <c r="F76" s="53">
        <v>7</v>
      </c>
      <c r="G76" s="53" t="s">
        <v>16</v>
      </c>
      <c r="H76" s="52">
        <v>282.8</v>
      </c>
      <c r="I76" s="51">
        <v>2</v>
      </c>
      <c r="J76" s="50"/>
      <c r="K76" s="49">
        <v>4342167.76</v>
      </c>
      <c r="L76" s="17">
        <v>7149779</v>
      </c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</row>
    <row r="77" spans="1:41" s="44" customFormat="1" ht="45" x14ac:dyDescent="0.2">
      <c r="A77" s="57"/>
      <c r="B77" s="56">
        <v>7</v>
      </c>
      <c r="C77" s="56" t="s">
        <v>19</v>
      </c>
      <c r="D77" s="55" t="s">
        <v>18</v>
      </c>
      <c r="E77" s="54" t="s">
        <v>17</v>
      </c>
      <c r="F77" s="53">
        <v>7</v>
      </c>
      <c r="G77" s="53" t="s">
        <v>16</v>
      </c>
      <c r="H77" s="52">
        <v>273.39999999999998</v>
      </c>
      <c r="I77" s="51">
        <v>3</v>
      </c>
      <c r="J77" s="50"/>
      <c r="K77" s="49">
        <v>4190112</v>
      </c>
      <c r="L77" s="17">
        <v>6912127</v>
      </c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</row>
    <row r="78" spans="1:41" s="44" customFormat="1" ht="12" thickBot="1" x14ac:dyDescent="0.25">
      <c r="A78" s="48" t="s">
        <v>15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6">
        <f>SUM(L73:L77)*90%</f>
        <v>17815879.800000001</v>
      </c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</row>
    <row r="79" spans="1:41" s="25" customFormat="1" ht="15" x14ac:dyDescent="0.25">
      <c r="A79" s="28" t="s">
        <v>14</v>
      </c>
      <c r="B79" s="27"/>
      <c r="C79" s="27"/>
      <c r="D79" s="27"/>
      <c r="E79" s="27"/>
      <c r="F79" s="27"/>
      <c r="G79" s="27"/>
      <c r="H79" s="27"/>
      <c r="I79" s="27"/>
      <c r="J79" s="27"/>
      <c r="K79" s="26"/>
      <c r="L79" s="26"/>
    </row>
    <row r="80" spans="1:41" s="34" customFormat="1" ht="158.25" thickBot="1" x14ac:dyDescent="0.3">
      <c r="A80" s="43" t="s">
        <v>13</v>
      </c>
      <c r="B80" s="42" t="s">
        <v>12</v>
      </c>
      <c r="C80" s="42" t="s">
        <v>11</v>
      </c>
      <c r="D80" s="41" t="s">
        <v>10</v>
      </c>
      <c r="E80" s="40" t="s">
        <v>9</v>
      </c>
      <c r="F80" s="40">
        <v>6</v>
      </c>
      <c r="G80" s="40" t="s">
        <v>8</v>
      </c>
      <c r="H80" s="39">
        <v>84.1</v>
      </c>
      <c r="I80" s="38"/>
      <c r="J80" s="37">
        <v>8007000</v>
      </c>
      <c r="K80" s="36">
        <v>532916.47</v>
      </c>
      <c r="L80" s="35">
        <v>7133898</v>
      </c>
    </row>
    <row r="81" spans="1:12" s="29" customFormat="1" ht="15" thickBot="1" x14ac:dyDescent="0.3">
      <c r="A81" s="33" t="s">
        <v>7</v>
      </c>
      <c r="B81" s="32"/>
      <c r="C81" s="32"/>
      <c r="D81" s="32"/>
      <c r="E81" s="32"/>
      <c r="F81" s="32"/>
      <c r="G81" s="32"/>
      <c r="H81" s="32"/>
      <c r="I81" s="32"/>
      <c r="J81" s="32"/>
      <c r="K81" s="31"/>
      <c r="L81" s="30">
        <f>L80*90%</f>
        <v>6420508.2000000002</v>
      </c>
    </row>
    <row r="82" spans="1:12" s="25" customFormat="1" ht="15" x14ac:dyDescent="0.25">
      <c r="A82" s="28" t="s">
        <v>6</v>
      </c>
      <c r="B82" s="27"/>
      <c r="C82" s="27"/>
      <c r="D82" s="27"/>
      <c r="E82" s="27"/>
      <c r="F82" s="27"/>
      <c r="G82" s="27"/>
      <c r="H82" s="27"/>
      <c r="I82" s="27"/>
      <c r="J82" s="27"/>
      <c r="K82" s="26"/>
      <c r="L82" s="26"/>
    </row>
    <row r="83" spans="1:12" s="16" customFormat="1" ht="123.75" x14ac:dyDescent="0.25">
      <c r="A83" s="24" t="s">
        <v>5</v>
      </c>
      <c r="B83" s="22" t="s">
        <v>4</v>
      </c>
      <c r="C83" s="22">
        <v>1</v>
      </c>
      <c r="D83" s="23" t="s">
        <v>3</v>
      </c>
      <c r="E83" s="22" t="s">
        <v>2</v>
      </c>
      <c r="F83" s="22">
        <v>4</v>
      </c>
      <c r="G83" s="22" t="s">
        <v>1</v>
      </c>
      <c r="H83" s="21">
        <v>154.4</v>
      </c>
      <c r="I83" s="20"/>
      <c r="J83" s="19">
        <v>18974153.564216018</v>
      </c>
      <c r="K83" s="18">
        <v>2760008.08</v>
      </c>
      <c r="L83" s="17">
        <v>16079791</v>
      </c>
    </row>
    <row r="84" spans="1:12" s="11" customFormat="1" ht="15" thickBot="1" x14ac:dyDescent="0.25">
      <c r="A84" s="15" t="s">
        <v>0</v>
      </c>
      <c r="B84" s="14"/>
      <c r="C84" s="14"/>
      <c r="D84" s="14"/>
      <c r="E84" s="14"/>
      <c r="F84" s="14"/>
      <c r="G84" s="14"/>
      <c r="H84" s="14"/>
      <c r="I84" s="14"/>
      <c r="J84" s="14"/>
      <c r="K84" s="13"/>
      <c r="L84" s="12">
        <f>L83*90%</f>
        <v>14471811.9</v>
      </c>
    </row>
  </sheetData>
  <mergeCells count="32">
    <mergeCell ref="G1:L1"/>
    <mergeCell ref="D3:I3"/>
    <mergeCell ref="A5:D5"/>
    <mergeCell ref="C6:D6"/>
    <mergeCell ref="A7:L7"/>
    <mergeCell ref="A8:A10"/>
    <mergeCell ref="A11:K11"/>
    <mergeCell ref="A12:L12"/>
    <mergeCell ref="A14:K14"/>
    <mergeCell ref="A15:L15"/>
    <mergeCell ref="A16:A21"/>
    <mergeCell ref="A22:K22"/>
    <mergeCell ref="A23:L23"/>
    <mergeCell ref="A24:A42"/>
    <mergeCell ref="C24:L24"/>
    <mergeCell ref="A43:K43"/>
    <mergeCell ref="A44:L44"/>
    <mergeCell ref="A45:A52"/>
    <mergeCell ref="A53:K53"/>
    <mergeCell ref="A54:L54"/>
    <mergeCell ref="A55:A59"/>
    <mergeCell ref="A60:K60"/>
    <mergeCell ref="A61:L61"/>
    <mergeCell ref="A62:A70"/>
    <mergeCell ref="A82:L82"/>
    <mergeCell ref="A84:K84"/>
    <mergeCell ref="C71:K71"/>
    <mergeCell ref="A72:L72"/>
    <mergeCell ref="A73:A77"/>
    <mergeCell ref="A78:K78"/>
    <mergeCell ref="A79:L79"/>
    <mergeCell ref="A81:K81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АУКЦИОН - НЕДВ - 1  (2)</vt:lpstr>
      <vt:lpstr>'АУКЦИОН - НЕДВ - 1 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2018-08-27T08:44:11Z</dcterms:created>
  <dcterms:modified xsi:type="dcterms:W3CDTF">2018-08-27T08:44:53Z</dcterms:modified>
</cp:coreProperties>
</file>